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 1" sheetId="22" r:id="rId1"/>
  </sheets>
  <definedNames>
    <definedName name="_xlnm._FilterDatabase" localSheetId="0" hidden="1">'Лист 1'!$C$1:$C$113</definedName>
    <definedName name="_xlnm.Print_Area" localSheetId="0">'Лист 1'!$A$1:$G$81</definedName>
  </definedNames>
  <calcPr calcId="124519"/>
</workbook>
</file>

<file path=xl/calcChain.xml><?xml version="1.0" encoding="utf-8"?>
<calcChain xmlns="http://schemas.openxmlformats.org/spreadsheetml/2006/main">
  <c r="F20" i="22"/>
  <c r="G80"/>
  <c r="F80"/>
  <c r="G79"/>
  <c r="F79"/>
  <c r="G72" l="1"/>
  <c r="F72"/>
  <c r="G62" l="1"/>
  <c r="F62"/>
  <c r="G71"/>
  <c r="F71"/>
  <c r="G69"/>
  <c r="F69"/>
  <c r="G66"/>
  <c r="F66"/>
  <c r="G56"/>
  <c r="F56"/>
  <c r="G52"/>
  <c r="F52"/>
  <c r="G46"/>
  <c r="F46"/>
  <c r="G41"/>
  <c r="F41"/>
  <c r="G38"/>
  <c r="F38"/>
  <c r="G33"/>
  <c r="F33"/>
  <c r="G26"/>
  <c r="F26"/>
  <c r="G20"/>
  <c r="G15"/>
  <c r="F15"/>
  <c r="G13"/>
  <c r="F13"/>
  <c r="G7"/>
  <c r="G6" s="1"/>
  <c r="F7"/>
  <c r="F6" s="1"/>
  <c r="F12" l="1"/>
  <c r="G12"/>
  <c r="F44"/>
  <c r="G44"/>
  <c r="F77" l="1"/>
  <c r="G77"/>
</calcChain>
</file>

<file path=xl/sharedStrings.xml><?xml version="1.0" encoding="utf-8"?>
<sst xmlns="http://schemas.openxmlformats.org/spreadsheetml/2006/main" count="156" uniqueCount="108">
  <si>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</si>
  <si>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</si>
  <si>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</si>
  <si>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</si>
  <si>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</si>
  <si>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</si>
  <si>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</si>
  <si>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</si>
  <si>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</si>
  <si>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</si>
  <si>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</si>
  <si>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</si>
  <si>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</si>
  <si>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</si>
  <si>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</si>
  <si>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</si>
  <si>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</si>
  <si>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</si>
  <si>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</si>
  <si>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</si>
  <si>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</si>
  <si>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</si>
  <si>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</si>
  <si>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</si>
  <si>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</si>
  <si>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</si>
  <si>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</si>
  <si>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</si>
  <si>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</si>
  <si>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</si>
  <si>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</si>
  <si>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</si>
  <si>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</si>
  <si>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</si>
  <si>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</si>
  <si>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</si>
  <si>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</si>
  <si>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</si>
  <si>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</si>
  <si>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</si>
  <si>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</si>
  <si>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</si>
  <si>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</si>
  <si>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</si>
  <si>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</si>
  <si>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</si>
  <si>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0503</t>
  </si>
  <si>
    <t>19 4 01 90600</t>
  </si>
  <si>
    <t>19 5 01 91220</t>
  </si>
  <si>
    <t>0107</t>
  </si>
  <si>
    <t>16 3 01 90200</t>
  </si>
  <si>
    <t>16 5 01 91430</t>
  </si>
  <si>
    <t>0502</t>
  </si>
  <si>
    <t>99 1 01 92070</t>
  </si>
  <si>
    <t>1101</t>
  </si>
  <si>
    <t>11 1 00 00000</t>
  </si>
  <si>
    <t>19 2 00 00000</t>
  </si>
  <si>
    <t>3.7. Подпрограмма «Реконструкция, ремонт сетей и объектов водоснабжения»</t>
  </si>
  <si>
    <t>05 0 00 00000</t>
  </si>
  <si>
    <t>05 1 01 90390</t>
  </si>
  <si>
    <t>16 7 00 00000</t>
  </si>
  <si>
    <t>16 7 01 51180</t>
  </si>
  <si>
    <t>19 4 01 90530</t>
  </si>
  <si>
    <t>19 6 01 90520</t>
  </si>
  <si>
    <t>19 8 00 00000</t>
  </si>
  <si>
    <t>24 0 00 00000</t>
  </si>
  <si>
    <t>3.5.Подпрограмма «Энергоэффективность и развитие энергетики в Троицком сельском поселении на 2014-2024гг.»</t>
  </si>
  <si>
    <t xml:space="preserve">3.6. Подпрограмма «Благоустройство мест массового отдыха поселения»  </t>
  </si>
  <si>
    <t>19 8 01 90850</t>
  </si>
  <si>
    <t>19 8 01 88690</t>
  </si>
  <si>
    <t>19 4 00 00000</t>
  </si>
  <si>
    <t>19 6 00 00000</t>
  </si>
  <si>
    <t>24 2 01 81290</t>
  </si>
  <si>
    <t>ОБ</t>
  </si>
  <si>
    <t>16 8 01 90410</t>
  </si>
  <si>
    <t>ФБ</t>
  </si>
  <si>
    <t xml:space="preserve">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</si>
  <si>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</si>
  <si>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</si>
  <si>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</si>
  <si>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</si>
  <si>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</si>
  <si>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4. Муниципальная Программа «Использование и охрана земель на территории Троицкого сельского поселения»</t>
  </si>
  <si>
    <t xml:space="preserve">2.1. Подпрограмма «Функционирование высшего должностного лица местной администрации»                   </t>
  </si>
  <si>
    <t>16 1 00 00000</t>
  </si>
  <si>
    <t>(тыс.рублей)</t>
  </si>
  <si>
    <t>2.3.Подпрограмма «Обеспечение реализации Муниципальной Программы»</t>
  </si>
  <si>
    <t>2.7.Подпрограмма «Финансовое обеспечение  муниципальных образований Воронежской области для исполнения переданных полномочий»</t>
  </si>
  <si>
    <t>2.8.Подпрограмма «Обеспечение условий для развития на территории поселения физической культуры и массового спорта»</t>
  </si>
  <si>
    <t>3.8.Подпрограмма «Развитие градостроительной деятельности поселения»</t>
  </si>
  <si>
    <t xml:space="preserve">ОБ </t>
  </si>
  <si>
    <t>19 4 01 S8530</t>
  </si>
  <si>
    <t>19 3 00 00000</t>
  </si>
  <si>
    <t>19 7 02 98500</t>
  </si>
  <si>
    <t>19 3 01 88050</t>
  </si>
  <si>
    <t>2.6.Подпрограмма  «Социальная поддержка граждан»</t>
  </si>
  <si>
    <t>19 2 01 70100</t>
  </si>
  <si>
    <r>
      <t xml:space="preserve">5.2.Подпрограмма «Капитальный ремонт и ремонт автомобильных дорог общего пользования местного значения на территории  Троицкого сельского поселения»     </t>
    </r>
    <r>
      <rPr>
        <sz val="11"/>
        <color theme="1"/>
        <rFont val="Arial"/>
        <family val="2"/>
        <charset val="204"/>
      </rPr>
      <t xml:space="preserve"> </t>
    </r>
  </si>
  <si>
    <t>19 3 01 S8520</t>
  </si>
  <si>
    <t>19 6 01 S8520</t>
  </si>
  <si>
    <t>24 2 01 S8850</t>
  </si>
  <si>
    <t>24 2 00 00000</t>
  </si>
  <si>
    <t>16 3 01 70100</t>
  </si>
  <si>
    <t>План</t>
  </si>
  <si>
    <t>Факт</t>
  </si>
  <si>
    <r>
      <t xml:space="preserve">Отчет по муниципальным программам  </t>
    </r>
    <r>
      <rPr>
        <b/>
        <sz val="16"/>
        <rFont val="Arial"/>
        <family val="2"/>
        <charset val="204"/>
      </rPr>
      <t>Троицкого</t>
    </r>
  </si>
  <si>
    <t>Глава Троицкого сельского поселения:                                      В.И.Шумский</t>
  </si>
  <si>
    <t xml:space="preserve"> сельского поселения  за 1 квартал 2025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</si>
</sst>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164" fontId="8" fillId="3" borderId="2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6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/>
    <xf numFmtId="49" fontId="3" fillId="0" borderId="3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right" wrapText="1"/>
    </xf>
    <xf numFmtId="164" fontId="8" fillId="3" borderId="3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Border="1"/>
    <xf numFmtId="0" fontId="8" fillId="2" borderId="2" xfId="0" applyFont="1" applyFill="1" applyBorder="1" applyAlignment="1">
      <alignment horizontal="left" wrapText="1"/>
    </xf>
    <xf numFmtId="49" fontId="9" fillId="2" borderId="5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49" fontId="12" fillId="2" borderId="5" xfId="0" applyNumberFormat="1" applyFont="1" applyFill="1" applyBorder="1" applyAlignment="1">
      <alignment horizontal="center" wrapText="1"/>
    </xf>
    <xf numFmtId="3" fontId="9" fillId="2" borderId="5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right"/>
    </xf>
    <xf numFmtId="49" fontId="3" fillId="0" borderId="6" xfId="0" applyNumberFormat="1" applyFont="1" applyFill="1" applyBorder="1" applyAlignment="1"/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0" fontId="3" fillId="0" borderId="0" xfId="0" applyFont="1" applyFill="1"/>
    <xf numFmtId="0" fontId="3" fillId="2" borderId="0" xfId="0" applyFont="1" applyFill="1"/>
    <xf numFmtId="0" fontId="11" fillId="2" borderId="0" xfId="0" applyFont="1" applyFill="1"/>
    <xf numFmtId="164" fontId="13" fillId="0" borderId="6" xfId="0" applyNumberFormat="1" applyFont="1" applyFill="1" applyBorder="1" applyAlignment="1">
      <alignment horizontal="right"/>
    </xf>
    <xf numFmtId="164" fontId="13" fillId="0" borderId="0" xfId="0" applyNumberFormat="1" applyFont="1" applyFill="1" applyAlignment="1">
      <alignment vertical="center"/>
    </xf>
    <xf numFmtId="0" fontId="13" fillId="0" borderId="6" xfId="0" applyFont="1" applyFill="1" applyBorder="1" applyAlignment="1"/>
    <xf numFmtId="49" fontId="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164" fontId="3" fillId="0" borderId="0" xfId="0" applyNumberFormat="1" applyFont="1" applyFill="1"/>
    <xf numFmtId="0" fontId="11" fillId="0" borderId="0" xfId="0" applyFont="1" applyFill="1"/>
    <xf numFmtId="164" fontId="14" fillId="0" borderId="0" xfId="0" applyNumberFormat="1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164" fontId="10" fillId="2" borderId="1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wrapText="1"/>
    </xf>
    <xf numFmtId="0" fontId="11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justify"/>
    </xf>
    <xf numFmtId="0" fontId="9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11" fillId="0" borderId="6" xfId="0" applyFont="1" applyFill="1" applyBorder="1" applyAlignment="1"/>
    <xf numFmtId="164" fontId="8" fillId="2" borderId="2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49" fontId="9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6699"/>
      <color rgb="FFFF99FF"/>
      <color rgb="FFFF9933"/>
      <color rgb="FF66FFFF"/>
      <color rgb="FF00FFFF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3"/>
  <sheetViews>
    <sheetView tabSelected="1" workbookViewId="0">
      <selection activeCell="A4" sqref="A4"/>
    </sheetView>
  </sheetViews>
  <sheetFormatPr defaultRowHeight="15.05"/>
  <cols>
    <col min="1" max="1" width="94.6640625" style="41" customWidth="1"/>
    <col min="2" max="2" width="6.44140625" style="50" customWidth="1"/>
    <col min="3" max="3" width="7.33203125" style="42" customWidth="1"/>
    <col min="4" max="4" width="17.21875" style="42" customWidth="1"/>
    <col min="5" max="5" width="5.33203125" style="41" customWidth="1"/>
    <col min="6" max="6" width="13.6640625" style="43" customWidth="1"/>
    <col min="7" max="7" width="11.109375" style="1" customWidth="1"/>
  </cols>
  <sheetData>
    <row r="1" spans="1:7">
      <c r="A1" s="118" t="s">
        <v>105</v>
      </c>
      <c r="B1" s="118"/>
      <c r="C1" s="118"/>
      <c r="D1" s="118"/>
      <c r="E1" s="118"/>
      <c r="F1" s="118"/>
    </row>
    <row r="2" spans="1:7">
      <c r="A2" s="118"/>
      <c r="B2" s="118"/>
      <c r="C2" s="118"/>
      <c r="D2" s="118"/>
      <c r="E2" s="118"/>
      <c r="F2" s="118"/>
    </row>
    <row r="3" spans="1:7" ht="17.55">
      <c r="A3" s="119" t="s">
        <v>107</v>
      </c>
      <c r="B3" s="119"/>
      <c r="C3" s="119"/>
      <c r="D3" s="119"/>
      <c r="E3" s="119"/>
      <c r="F3" s="119"/>
    </row>
    <row r="4" spans="1:7" ht="17.55">
      <c r="A4" s="2"/>
      <c r="B4" s="75"/>
      <c r="C4" s="2"/>
      <c r="D4" s="2"/>
      <c r="E4" s="2"/>
      <c r="F4" s="3"/>
      <c r="G4" s="4" t="s">
        <v>85</v>
      </c>
    </row>
    <row r="5" spans="1:7" ht="15.65">
      <c r="A5" s="5" t="s">
        <v>0</v>
      </c>
      <c r="B5" s="66"/>
      <c r="C5" s="6" t="s">
        <v>27</v>
      </c>
      <c r="D5" s="6" t="s">
        <v>11</v>
      </c>
      <c r="E5" s="5" t="s">
        <v>28</v>
      </c>
      <c r="F5" s="7" t="s">
        <v>103</v>
      </c>
      <c r="G5" s="7" t="s">
        <v>104</v>
      </c>
    </row>
    <row r="6" spans="1:7" ht="15.65">
      <c r="A6" s="56" t="s">
        <v>1</v>
      </c>
      <c r="B6" s="76"/>
      <c r="C6" s="8"/>
      <c r="D6" s="9" t="s">
        <v>24</v>
      </c>
      <c r="E6" s="69"/>
      <c r="F6" s="57">
        <f>F7</f>
        <v>2583.3000000000002</v>
      </c>
      <c r="G6" s="57">
        <f t="shared" ref="G6" si="0">G7</f>
        <v>237.4</v>
      </c>
    </row>
    <row r="7" spans="1:7" ht="15.05" customHeight="1">
      <c r="A7" s="96" t="s">
        <v>2</v>
      </c>
      <c r="B7" s="106"/>
      <c r="C7" s="97"/>
      <c r="D7" s="99" t="s">
        <v>55</v>
      </c>
      <c r="E7" s="101"/>
      <c r="F7" s="94">
        <f>F9+F10+F11</f>
        <v>2583.3000000000002</v>
      </c>
      <c r="G7" s="94">
        <f t="shared" ref="G7" si="1">G9+G10+G11</f>
        <v>237.4</v>
      </c>
    </row>
    <row r="8" spans="1:7" ht="15.05" customHeight="1">
      <c r="A8" s="96"/>
      <c r="B8" s="107"/>
      <c r="C8" s="98"/>
      <c r="D8" s="100"/>
      <c r="E8" s="102"/>
      <c r="F8" s="95"/>
      <c r="G8" s="95"/>
    </row>
    <row r="9" spans="1:7" ht="15.65">
      <c r="A9" s="53"/>
      <c r="B9" s="77"/>
      <c r="C9" s="8" t="s">
        <v>29</v>
      </c>
      <c r="D9" s="10" t="s">
        <v>12</v>
      </c>
      <c r="E9" s="70">
        <v>100</v>
      </c>
      <c r="F9" s="11">
        <v>1428.7</v>
      </c>
      <c r="G9" s="11">
        <v>213.3</v>
      </c>
    </row>
    <row r="10" spans="1:7" ht="15.65">
      <c r="A10" s="53"/>
      <c r="B10" s="77"/>
      <c r="C10" s="8" t="s">
        <v>29</v>
      </c>
      <c r="D10" s="10" t="s">
        <v>12</v>
      </c>
      <c r="E10" s="70">
        <v>200</v>
      </c>
      <c r="F10" s="11">
        <v>1121.5999999999999</v>
      </c>
      <c r="G10" s="11">
        <v>24.1</v>
      </c>
    </row>
    <row r="11" spans="1:7" ht="15.65">
      <c r="A11" s="58"/>
      <c r="B11" s="78"/>
      <c r="C11" s="8" t="s">
        <v>29</v>
      </c>
      <c r="D11" s="10" t="s">
        <v>12</v>
      </c>
      <c r="E11" s="70">
        <v>800</v>
      </c>
      <c r="F11" s="12">
        <v>33</v>
      </c>
      <c r="G11" s="12"/>
    </row>
    <row r="12" spans="1:7" ht="30.7">
      <c r="A12" s="56" t="s">
        <v>3</v>
      </c>
      <c r="B12" s="76"/>
      <c r="C12" s="8"/>
      <c r="D12" s="9" t="s">
        <v>13</v>
      </c>
      <c r="E12" s="69"/>
      <c r="F12" s="57">
        <f>F13+F15+F20+F26+F33+F37+F38+F41</f>
        <v>6348.7</v>
      </c>
      <c r="G12" s="57">
        <f t="shared" ref="G12" si="2">G13+G15+G20+G26+G33+G37+G38+G41</f>
        <v>1077.4999999999998</v>
      </c>
    </row>
    <row r="13" spans="1:7" ht="30.7">
      <c r="A13" s="60" t="s">
        <v>83</v>
      </c>
      <c r="B13" s="79"/>
      <c r="C13" s="13"/>
      <c r="D13" s="14" t="s">
        <v>84</v>
      </c>
      <c r="E13" s="25"/>
      <c r="F13" s="15">
        <f>F14</f>
        <v>1122.9000000000001</v>
      </c>
      <c r="G13" s="15">
        <f t="shared" ref="G13" si="3">G14</f>
        <v>236.2</v>
      </c>
    </row>
    <row r="14" spans="1:7" ht="15.65">
      <c r="A14" s="62"/>
      <c r="B14" s="80"/>
      <c r="C14" s="8" t="s">
        <v>30</v>
      </c>
      <c r="D14" s="10" t="s">
        <v>14</v>
      </c>
      <c r="E14" s="70">
        <v>100</v>
      </c>
      <c r="F14" s="11">
        <v>1122.9000000000001</v>
      </c>
      <c r="G14" s="11">
        <v>236.2</v>
      </c>
    </row>
    <row r="15" spans="1:7" ht="15.65">
      <c r="A15" s="104" t="s">
        <v>4</v>
      </c>
      <c r="B15" s="78"/>
      <c r="C15" s="97"/>
      <c r="D15" s="99" t="s">
        <v>33</v>
      </c>
      <c r="E15" s="101"/>
      <c r="F15" s="94">
        <f>F17+F18+F19</f>
        <v>1716.4999999999998</v>
      </c>
      <c r="G15" s="94">
        <f t="shared" ref="G15" si="4">G17+G18+G19</f>
        <v>191.6</v>
      </c>
    </row>
    <row r="16" spans="1:7" ht="15.65">
      <c r="A16" s="105"/>
      <c r="B16" s="81"/>
      <c r="C16" s="98"/>
      <c r="D16" s="100"/>
      <c r="E16" s="102"/>
      <c r="F16" s="95"/>
      <c r="G16" s="95"/>
    </row>
    <row r="17" spans="1:7" ht="15.65">
      <c r="A17" s="16"/>
      <c r="B17" s="81"/>
      <c r="C17" s="55" t="s">
        <v>31</v>
      </c>
      <c r="D17" s="10" t="s">
        <v>15</v>
      </c>
      <c r="E17" s="70">
        <v>100</v>
      </c>
      <c r="F17" s="11">
        <v>563.1</v>
      </c>
      <c r="G17" s="11">
        <v>143</v>
      </c>
    </row>
    <row r="18" spans="1:7" ht="15.65">
      <c r="A18" s="16"/>
      <c r="B18" s="81"/>
      <c r="C18" s="55" t="s">
        <v>31</v>
      </c>
      <c r="D18" s="10" t="s">
        <v>15</v>
      </c>
      <c r="E18" s="70">
        <v>200</v>
      </c>
      <c r="F18" s="11">
        <v>1151.5999999999999</v>
      </c>
      <c r="G18" s="11">
        <v>48.6</v>
      </c>
    </row>
    <row r="19" spans="1:7" ht="15.65">
      <c r="A19" s="16"/>
      <c r="B19" s="81"/>
      <c r="C19" s="55" t="s">
        <v>31</v>
      </c>
      <c r="D19" s="10" t="s">
        <v>15</v>
      </c>
      <c r="E19" s="66">
        <v>800</v>
      </c>
      <c r="F19" s="11">
        <v>1.8</v>
      </c>
      <c r="G19" s="11"/>
    </row>
    <row r="20" spans="1:7" ht="15.65">
      <c r="A20" s="114" t="s">
        <v>86</v>
      </c>
      <c r="B20" s="82"/>
      <c r="C20" s="97"/>
      <c r="D20" s="99" t="s">
        <v>32</v>
      </c>
      <c r="E20" s="106"/>
      <c r="F20" s="94">
        <f>F22+F23+F25+F24</f>
        <v>2816.3</v>
      </c>
      <c r="G20" s="94">
        <f t="shared" ref="G20" si="5">G22+G23+G25+G24</f>
        <v>556.59999999999991</v>
      </c>
    </row>
    <row r="21" spans="1:7" ht="15.65">
      <c r="A21" s="114"/>
      <c r="B21" s="83"/>
      <c r="C21" s="98"/>
      <c r="D21" s="100"/>
      <c r="E21" s="107"/>
      <c r="F21" s="95"/>
      <c r="G21" s="95"/>
    </row>
    <row r="22" spans="1:7" ht="15.65">
      <c r="A22" s="19"/>
      <c r="B22" s="79"/>
      <c r="C22" s="8" t="s">
        <v>34</v>
      </c>
      <c r="D22" s="10" t="s">
        <v>25</v>
      </c>
      <c r="E22" s="66">
        <v>100</v>
      </c>
      <c r="F22" s="11">
        <v>2321.5</v>
      </c>
      <c r="G22" s="11">
        <v>378.9</v>
      </c>
    </row>
    <row r="23" spans="1:7" ht="15.65">
      <c r="A23" s="19"/>
      <c r="B23" s="79"/>
      <c r="C23" s="8" t="s">
        <v>34</v>
      </c>
      <c r="D23" s="10" t="s">
        <v>25</v>
      </c>
      <c r="E23" s="66">
        <v>200</v>
      </c>
      <c r="F23" s="11">
        <v>244.8</v>
      </c>
      <c r="G23" s="11">
        <v>16.7</v>
      </c>
    </row>
    <row r="24" spans="1:7" ht="15.65">
      <c r="A24" s="19"/>
      <c r="B24" s="84" t="s">
        <v>73</v>
      </c>
      <c r="C24" s="8" t="s">
        <v>34</v>
      </c>
      <c r="D24" s="10" t="s">
        <v>102</v>
      </c>
      <c r="E24" s="66">
        <v>200</v>
      </c>
      <c r="F24" s="11">
        <v>200</v>
      </c>
      <c r="G24" s="11">
        <v>161</v>
      </c>
    </row>
    <row r="25" spans="1:7" ht="15.65">
      <c r="A25" s="19"/>
      <c r="B25" s="79"/>
      <c r="C25" s="8" t="s">
        <v>34</v>
      </c>
      <c r="D25" s="10" t="s">
        <v>50</v>
      </c>
      <c r="E25" s="66">
        <v>200</v>
      </c>
      <c r="F25" s="11">
        <v>50</v>
      </c>
      <c r="G25" s="11"/>
    </row>
    <row r="26" spans="1:7" ht="15.65">
      <c r="A26" s="114" t="s">
        <v>5</v>
      </c>
      <c r="B26" s="82"/>
      <c r="C26" s="97"/>
      <c r="D26" s="99" t="s">
        <v>35</v>
      </c>
      <c r="E26" s="106"/>
      <c r="F26" s="113">
        <f>F29+F30+F31+F32</f>
        <v>148</v>
      </c>
      <c r="G26" s="113">
        <f t="shared" ref="G26" si="6">G29+G30+G31+G32</f>
        <v>48</v>
      </c>
    </row>
    <row r="27" spans="1:7" ht="15.65">
      <c r="A27" s="114"/>
      <c r="B27" s="85"/>
      <c r="C27" s="115"/>
      <c r="D27" s="116"/>
      <c r="E27" s="117"/>
      <c r="F27" s="113"/>
      <c r="G27" s="113"/>
    </row>
    <row r="28" spans="1:7" ht="15.65">
      <c r="A28" s="114"/>
      <c r="B28" s="83"/>
      <c r="C28" s="98"/>
      <c r="D28" s="100"/>
      <c r="E28" s="107"/>
      <c r="F28" s="113"/>
      <c r="G28" s="113"/>
    </row>
    <row r="29" spans="1:7" ht="15.65">
      <c r="A29" s="17"/>
      <c r="B29" s="82"/>
      <c r="C29" s="54" t="s">
        <v>36</v>
      </c>
      <c r="D29" s="10" t="s">
        <v>16</v>
      </c>
      <c r="E29" s="71">
        <v>800</v>
      </c>
      <c r="F29" s="12">
        <v>1</v>
      </c>
      <c r="G29" s="12"/>
    </row>
    <row r="30" spans="1:7" ht="15.65">
      <c r="A30" s="17"/>
      <c r="B30" s="82"/>
      <c r="C30" s="54" t="s">
        <v>37</v>
      </c>
      <c r="D30" s="10" t="s">
        <v>18</v>
      </c>
      <c r="E30" s="71">
        <v>700</v>
      </c>
      <c r="F30" s="12">
        <v>1</v>
      </c>
      <c r="G30" s="12"/>
    </row>
    <row r="31" spans="1:7" ht="15.65">
      <c r="A31" s="17"/>
      <c r="B31" s="82"/>
      <c r="C31" s="54" t="s">
        <v>31</v>
      </c>
      <c r="D31" s="10" t="s">
        <v>17</v>
      </c>
      <c r="E31" s="71">
        <v>500</v>
      </c>
      <c r="F31" s="12">
        <v>145</v>
      </c>
      <c r="G31" s="12">
        <v>48</v>
      </c>
    </row>
    <row r="32" spans="1:7" ht="15.65">
      <c r="A32" s="17"/>
      <c r="B32" s="82"/>
      <c r="C32" s="54" t="s">
        <v>42</v>
      </c>
      <c r="D32" s="10" t="s">
        <v>17</v>
      </c>
      <c r="E32" s="71">
        <v>500</v>
      </c>
      <c r="F32" s="12">
        <v>1</v>
      </c>
      <c r="G32" s="12"/>
    </row>
    <row r="33" spans="1:7" ht="15.65">
      <c r="A33" s="104" t="s">
        <v>78</v>
      </c>
      <c r="B33" s="78"/>
      <c r="C33" s="97"/>
      <c r="D33" s="99" t="s">
        <v>38</v>
      </c>
      <c r="E33" s="106"/>
      <c r="F33" s="94">
        <f>F35+F36</f>
        <v>33</v>
      </c>
      <c r="G33" s="94">
        <f t="shared" ref="G33" si="7">G35+G36</f>
        <v>0</v>
      </c>
    </row>
    <row r="34" spans="1:7" ht="15.65">
      <c r="A34" s="105"/>
      <c r="B34" s="81"/>
      <c r="C34" s="98"/>
      <c r="D34" s="100"/>
      <c r="E34" s="107"/>
      <c r="F34" s="95"/>
      <c r="G34" s="95"/>
    </row>
    <row r="35" spans="1:7" ht="15.65">
      <c r="A35" s="59"/>
      <c r="B35" s="81"/>
      <c r="C35" s="55" t="s">
        <v>39</v>
      </c>
      <c r="D35" s="10" t="s">
        <v>51</v>
      </c>
      <c r="E35" s="72">
        <v>200</v>
      </c>
      <c r="F35" s="20">
        <v>18</v>
      </c>
      <c r="G35" s="20"/>
    </row>
    <row r="36" spans="1:7" ht="15.65">
      <c r="A36" s="59"/>
      <c r="B36" s="81"/>
      <c r="C36" s="55" t="s">
        <v>40</v>
      </c>
      <c r="D36" s="10" t="s">
        <v>19</v>
      </c>
      <c r="E36" s="72">
        <v>200</v>
      </c>
      <c r="F36" s="20">
        <v>15</v>
      </c>
      <c r="G36" s="20"/>
    </row>
    <row r="37" spans="1:7" ht="15.65">
      <c r="A37" s="21" t="s">
        <v>95</v>
      </c>
      <c r="B37" s="79"/>
      <c r="C37" s="8" t="s">
        <v>41</v>
      </c>
      <c r="D37" s="10" t="s">
        <v>20</v>
      </c>
      <c r="E37" s="66">
        <v>300</v>
      </c>
      <c r="F37" s="20">
        <v>129</v>
      </c>
      <c r="G37" s="20">
        <v>22.3</v>
      </c>
    </row>
    <row r="38" spans="1:7" ht="30.7">
      <c r="A38" s="60" t="s">
        <v>87</v>
      </c>
      <c r="B38" s="79"/>
      <c r="C38" s="8"/>
      <c r="D38" s="10" t="s">
        <v>60</v>
      </c>
      <c r="E38" s="70"/>
      <c r="F38" s="61">
        <f>F39+F40</f>
        <v>163</v>
      </c>
      <c r="G38" s="61">
        <f t="shared" ref="G38" si="8">G39+G40</f>
        <v>22.8</v>
      </c>
    </row>
    <row r="39" spans="1:7" ht="15.65">
      <c r="A39" s="22"/>
      <c r="B39" s="86" t="s">
        <v>75</v>
      </c>
      <c r="C39" s="8" t="s">
        <v>44</v>
      </c>
      <c r="D39" s="10" t="s">
        <v>61</v>
      </c>
      <c r="E39" s="70">
        <v>100</v>
      </c>
      <c r="F39" s="11">
        <v>144</v>
      </c>
      <c r="G39" s="11">
        <v>22.8</v>
      </c>
    </row>
    <row r="40" spans="1:7" ht="15.65">
      <c r="A40" s="22"/>
      <c r="B40" s="86" t="s">
        <v>75</v>
      </c>
      <c r="C40" s="8" t="s">
        <v>44</v>
      </c>
      <c r="D40" s="10" t="s">
        <v>61</v>
      </c>
      <c r="E40" s="70">
        <v>200</v>
      </c>
      <c r="F40" s="11">
        <v>19</v>
      </c>
      <c r="G40" s="11"/>
    </row>
    <row r="41" spans="1:7" ht="30.7">
      <c r="A41" s="23" t="s">
        <v>88</v>
      </c>
      <c r="B41" s="63"/>
      <c r="C41" s="8"/>
      <c r="D41" s="7" t="s">
        <v>43</v>
      </c>
      <c r="E41" s="66"/>
      <c r="F41" s="24">
        <f>F42+F43</f>
        <v>220</v>
      </c>
      <c r="G41" s="24">
        <f t="shared" ref="G41" si="9">G42+G43</f>
        <v>0</v>
      </c>
    </row>
    <row r="42" spans="1:7" ht="15.65">
      <c r="A42" s="23"/>
      <c r="B42" s="63"/>
      <c r="C42" s="8" t="s">
        <v>54</v>
      </c>
      <c r="D42" s="7" t="s">
        <v>74</v>
      </c>
      <c r="E42" s="66">
        <v>200</v>
      </c>
      <c r="F42" s="11">
        <v>220</v>
      </c>
      <c r="G42" s="11"/>
    </row>
    <row r="43" spans="1:7" ht="15.65">
      <c r="A43" s="23"/>
      <c r="B43" s="63"/>
      <c r="C43" s="8"/>
      <c r="D43" s="7"/>
      <c r="E43" s="66"/>
      <c r="F43" s="11"/>
      <c r="G43" s="11"/>
    </row>
    <row r="44" spans="1:7" ht="15.65">
      <c r="A44" s="108" t="s">
        <v>6</v>
      </c>
      <c r="B44" s="87"/>
      <c r="C44" s="97"/>
      <c r="D44" s="109" t="s">
        <v>21</v>
      </c>
      <c r="E44" s="111"/>
      <c r="F44" s="103">
        <f>F46+F52+F56+F61+F62+F65+F66</f>
        <v>1401.5</v>
      </c>
      <c r="G44" s="103">
        <f t="shared" ref="G44" si="10">G46+G52+G56+G61+G62+G65+G66</f>
        <v>159.19999999999999</v>
      </c>
    </row>
    <row r="45" spans="1:7" ht="15.65">
      <c r="A45" s="108"/>
      <c r="B45" s="88"/>
      <c r="C45" s="98"/>
      <c r="D45" s="110"/>
      <c r="E45" s="112"/>
      <c r="F45" s="103"/>
      <c r="G45" s="103"/>
    </row>
    <row r="46" spans="1:7" ht="15.65">
      <c r="A46" s="96" t="s">
        <v>7</v>
      </c>
      <c r="B46" s="78"/>
      <c r="C46" s="97"/>
      <c r="D46" s="99" t="s">
        <v>56</v>
      </c>
      <c r="E46" s="101"/>
      <c r="F46" s="94">
        <f>F49+F50+F51+F48</f>
        <v>227.2</v>
      </c>
      <c r="G46" s="94">
        <f t="shared" ref="G46" si="11">G49+G50+G51+G48</f>
        <v>59.2</v>
      </c>
    </row>
    <row r="47" spans="1:7" ht="15.65">
      <c r="A47" s="96"/>
      <c r="B47" s="81"/>
      <c r="C47" s="98"/>
      <c r="D47" s="100"/>
      <c r="E47" s="102"/>
      <c r="F47" s="95"/>
      <c r="G47" s="95"/>
    </row>
    <row r="48" spans="1:7" ht="15.65">
      <c r="A48" s="53"/>
      <c r="B48" s="84" t="s">
        <v>73</v>
      </c>
      <c r="C48" s="8" t="s">
        <v>46</v>
      </c>
      <c r="D48" s="10" t="s">
        <v>96</v>
      </c>
      <c r="E48" s="70">
        <v>200</v>
      </c>
      <c r="F48" s="20"/>
      <c r="G48" s="20"/>
    </row>
    <row r="49" spans="1:7" ht="15.65">
      <c r="A49" s="53"/>
      <c r="B49" s="77"/>
      <c r="C49" s="8" t="s">
        <v>46</v>
      </c>
      <c r="D49" s="10" t="s">
        <v>22</v>
      </c>
      <c r="E49" s="70">
        <v>200</v>
      </c>
      <c r="F49" s="11">
        <v>136.80000000000001</v>
      </c>
      <c r="G49" s="11">
        <v>59.2</v>
      </c>
    </row>
    <row r="50" spans="1:7" ht="15.65">
      <c r="A50" s="25"/>
      <c r="B50" s="84" t="s">
        <v>73</v>
      </c>
      <c r="C50" s="8" t="s">
        <v>46</v>
      </c>
      <c r="D50" s="10" t="s">
        <v>26</v>
      </c>
      <c r="E50" s="70">
        <v>200</v>
      </c>
      <c r="F50" s="11">
        <v>82.2</v>
      </c>
      <c r="G50" s="11"/>
    </row>
    <row r="51" spans="1:7" ht="15.65">
      <c r="A51" s="26"/>
      <c r="B51" s="27" t="s">
        <v>77</v>
      </c>
      <c r="C51" s="8" t="s">
        <v>46</v>
      </c>
      <c r="D51" s="10" t="s">
        <v>26</v>
      </c>
      <c r="E51" s="70">
        <v>200</v>
      </c>
      <c r="F51" s="11">
        <v>8.1999999999999993</v>
      </c>
      <c r="G51" s="11"/>
    </row>
    <row r="52" spans="1:7" ht="15.65">
      <c r="A52" s="58" t="s">
        <v>8</v>
      </c>
      <c r="B52" s="78"/>
      <c r="C52" s="54"/>
      <c r="D52" s="10" t="s">
        <v>92</v>
      </c>
      <c r="E52" s="70"/>
      <c r="F52" s="61">
        <f>F54+F55+F53</f>
        <v>306</v>
      </c>
      <c r="G52" s="61">
        <f t="shared" ref="G52" si="12">G54+G55+G53</f>
        <v>20</v>
      </c>
    </row>
    <row r="53" spans="1:7" ht="15.65">
      <c r="A53" s="58"/>
      <c r="B53" s="84" t="s">
        <v>90</v>
      </c>
      <c r="C53" s="8" t="s">
        <v>46</v>
      </c>
      <c r="D53" s="7" t="s">
        <v>98</v>
      </c>
      <c r="E53" s="70">
        <v>200</v>
      </c>
      <c r="F53" s="11"/>
      <c r="G53" s="11"/>
    </row>
    <row r="54" spans="1:7" ht="15.65">
      <c r="A54" s="58"/>
      <c r="B54" s="78"/>
      <c r="C54" s="54" t="s">
        <v>46</v>
      </c>
      <c r="D54" s="10" t="s">
        <v>94</v>
      </c>
      <c r="E54" s="70">
        <v>200</v>
      </c>
      <c r="F54" s="11">
        <v>170</v>
      </c>
      <c r="G54" s="11"/>
    </row>
    <row r="55" spans="1:7" ht="15.65">
      <c r="A55" s="58"/>
      <c r="B55" s="78"/>
      <c r="C55" s="54" t="s">
        <v>46</v>
      </c>
      <c r="D55" s="10" t="s">
        <v>23</v>
      </c>
      <c r="E55" s="70">
        <v>200</v>
      </c>
      <c r="F55" s="11">
        <v>136</v>
      </c>
      <c r="G55" s="11">
        <v>20</v>
      </c>
    </row>
    <row r="56" spans="1:7" ht="30.7">
      <c r="A56" s="60" t="s">
        <v>9</v>
      </c>
      <c r="B56" s="79"/>
      <c r="C56" s="8" t="s">
        <v>76</v>
      </c>
      <c r="D56" s="10" t="s">
        <v>70</v>
      </c>
      <c r="E56" s="70" t="s">
        <v>76</v>
      </c>
      <c r="F56" s="61">
        <f>F57+F58+F59+F60</f>
        <v>16</v>
      </c>
      <c r="G56" s="61">
        <f t="shared" ref="G56" si="13">G57+G58+G59+G60</f>
        <v>0</v>
      </c>
    </row>
    <row r="57" spans="1:7" ht="15.65">
      <c r="A57" s="60"/>
      <c r="B57" s="79"/>
      <c r="C57" s="8" t="s">
        <v>46</v>
      </c>
      <c r="D57" s="10" t="s">
        <v>62</v>
      </c>
      <c r="E57" s="70">
        <v>200</v>
      </c>
      <c r="F57" s="11"/>
      <c r="G57" s="11"/>
    </row>
    <row r="58" spans="1:7" ht="15.65">
      <c r="A58" s="60"/>
      <c r="B58" s="79"/>
      <c r="C58" s="8" t="s">
        <v>46</v>
      </c>
      <c r="D58" s="10" t="s">
        <v>47</v>
      </c>
      <c r="E58" s="70">
        <v>200</v>
      </c>
      <c r="F58" s="11">
        <v>16</v>
      </c>
      <c r="G58" s="11"/>
    </row>
    <row r="59" spans="1:7" ht="15.65">
      <c r="A59" s="60"/>
      <c r="B59" s="84" t="s">
        <v>90</v>
      </c>
      <c r="C59" s="8" t="s">
        <v>46</v>
      </c>
      <c r="D59" s="7" t="s">
        <v>91</v>
      </c>
      <c r="E59" s="70">
        <v>200</v>
      </c>
      <c r="F59" s="11"/>
      <c r="G59" s="11"/>
    </row>
    <row r="60" spans="1:7" ht="15.65">
      <c r="A60" s="60"/>
      <c r="B60" s="27" t="s">
        <v>77</v>
      </c>
      <c r="C60" s="8" t="s">
        <v>46</v>
      </c>
      <c r="D60" s="7" t="s">
        <v>91</v>
      </c>
      <c r="E60" s="70">
        <v>200</v>
      </c>
      <c r="F60" s="11"/>
      <c r="G60" s="11"/>
    </row>
    <row r="61" spans="1:7" ht="30.7">
      <c r="A61" s="60" t="s">
        <v>66</v>
      </c>
      <c r="B61" s="79"/>
      <c r="C61" s="8" t="s">
        <v>46</v>
      </c>
      <c r="D61" s="10" t="s">
        <v>48</v>
      </c>
      <c r="E61" s="70">
        <v>200</v>
      </c>
      <c r="F61" s="11"/>
      <c r="G61" s="11"/>
    </row>
    <row r="62" spans="1:7" ht="15.65">
      <c r="A62" s="60" t="s">
        <v>67</v>
      </c>
      <c r="B62" s="79"/>
      <c r="C62" s="8"/>
      <c r="D62" s="10" t="s">
        <v>71</v>
      </c>
      <c r="E62" s="70"/>
      <c r="F62" s="61">
        <f>F63+F64</f>
        <v>677.3</v>
      </c>
      <c r="G62" s="61">
        <f t="shared" ref="G62" si="14">G63+G64</f>
        <v>0</v>
      </c>
    </row>
    <row r="63" spans="1:7" ht="15.65">
      <c r="A63" s="60"/>
      <c r="B63" s="27"/>
      <c r="C63" s="8" t="s">
        <v>46</v>
      </c>
      <c r="D63" s="10" t="s">
        <v>63</v>
      </c>
      <c r="E63" s="70">
        <v>200</v>
      </c>
      <c r="F63" s="11">
        <v>177.3</v>
      </c>
      <c r="G63" s="11"/>
    </row>
    <row r="64" spans="1:7" ht="15.65">
      <c r="A64" s="60"/>
      <c r="B64" s="84" t="s">
        <v>90</v>
      </c>
      <c r="C64" s="65" t="s">
        <v>46</v>
      </c>
      <c r="D64" s="66" t="s">
        <v>99</v>
      </c>
      <c r="E64" s="70">
        <v>200</v>
      </c>
      <c r="F64" s="11">
        <v>500</v>
      </c>
      <c r="G64" s="11"/>
    </row>
    <row r="65" spans="1:7" ht="15.65">
      <c r="A65" s="60" t="s">
        <v>57</v>
      </c>
      <c r="B65" s="79"/>
      <c r="C65" s="8" t="s">
        <v>52</v>
      </c>
      <c r="D65" s="10" t="s">
        <v>93</v>
      </c>
      <c r="E65" s="70">
        <v>500</v>
      </c>
      <c r="F65" s="11">
        <v>45</v>
      </c>
      <c r="G65" s="11"/>
    </row>
    <row r="66" spans="1:7" ht="15.65">
      <c r="A66" s="18" t="s">
        <v>89</v>
      </c>
      <c r="B66" s="83"/>
      <c r="C66" s="8"/>
      <c r="D66" s="10" t="s">
        <v>64</v>
      </c>
      <c r="E66" s="70"/>
      <c r="F66" s="61">
        <f>F67+F68</f>
        <v>130</v>
      </c>
      <c r="G66" s="61">
        <f t="shared" ref="G66" si="15">G67+G68</f>
        <v>80</v>
      </c>
    </row>
    <row r="67" spans="1:7" ht="15.65">
      <c r="A67" s="18"/>
      <c r="B67" s="83"/>
      <c r="C67" s="8" t="s">
        <v>42</v>
      </c>
      <c r="D67" s="10" t="s">
        <v>68</v>
      </c>
      <c r="E67" s="70">
        <v>200</v>
      </c>
      <c r="F67" s="11">
        <v>130</v>
      </c>
      <c r="G67" s="11">
        <v>80</v>
      </c>
    </row>
    <row r="68" spans="1:7" ht="15.65">
      <c r="A68" s="18"/>
      <c r="B68" s="83"/>
      <c r="C68" s="8" t="s">
        <v>42</v>
      </c>
      <c r="D68" s="10" t="s">
        <v>69</v>
      </c>
      <c r="E68" s="70">
        <v>200</v>
      </c>
      <c r="F68" s="11"/>
      <c r="G68" s="11"/>
    </row>
    <row r="69" spans="1:7" ht="30.7">
      <c r="A69" s="56" t="s">
        <v>82</v>
      </c>
      <c r="B69" s="89"/>
      <c r="C69" s="28"/>
      <c r="D69" s="29" t="s">
        <v>58</v>
      </c>
      <c r="E69" s="73"/>
      <c r="F69" s="57">
        <f>F70</f>
        <v>15</v>
      </c>
      <c r="G69" s="57">
        <f t="shared" ref="G69" si="16">G70</f>
        <v>0</v>
      </c>
    </row>
    <row r="70" spans="1:7" ht="15.65">
      <c r="A70" s="60" t="s">
        <v>81</v>
      </c>
      <c r="B70" s="90"/>
      <c r="C70" s="28" t="s">
        <v>42</v>
      </c>
      <c r="D70" s="30" t="s">
        <v>59</v>
      </c>
      <c r="E70" s="73">
        <v>200</v>
      </c>
      <c r="F70" s="11">
        <v>15</v>
      </c>
      <c r="G70" s="11"/>
    </row>
    <row r="71" spans="1:7" ht="15.65">
      <c r="A71" s="31" t="s">
        <v>79</v>
      </c>
      <c r="B71" s="91"/>
      <c r="C71" s="28"/>
      <c r="D71" s="29" t="s">
        <v>65</v>
      </c>
      <c r="E71" s="73"/>
      <c r="F71" s="57">
        <f>F72</f>
        <v>600</v>
      </c>
      <c r="G71" s="57">
        <f t="shared" ref="G71" si="17">G72</f>
        <v>0</v>
      </c>
    </row>
    <row r="72" spans="1:7" ht="30.7">
      <c r="A72" s="23" t="s">
        <v>97</v>
      </c>
      <c r="B72" s="92"/>
      <c r="C72" s="28"/>
      <c r="D72" s="30" t="s">
        <v>101</v>
      </c>
      <c r="E72" s="73"/>
      <c r="F72" s="24">
        <f>F73+F74+F75</f>
        <v>600</v>
      </c>
      <c r="G72" s="24">
        <f t="shared" ref="G72" si="18">G73+G74+G75</f>
        <v>0</v>
      </c>
    </row>
    <row r="73" spans="1:7" ht="15.65">
      <c r="A73" s="23"/>
      <c r="B73" s="92"/>
      <c r="C73" s="28" t="s">
        <v>45</v>
      </c>
      <c r="D73" s="30" t="s">
        <v>72</v>
      </c>
      <c r="E73" s="73">
        <v>200</v>
      </c>
      <c r="F73" s="11">
        <v>600</v>
      </c>
      <c r="G73" s="11"/>
    </row>
    <row r="74" spans="1:7" ht="15.65">
      <c r="A74" s="23"/>
      <c r="B74" s="86" t="s">
        <v>90</v>
      </c>
      <c r="C74" s="8" t="s">
        <v>45</v>
      </c>
      <c r="D74" s="10" t="s">
        <v>100</v>
      </c>
      <c r="E74" s="70">
        <v>200</v>
      </c>
      <c r="F74" s="11"/>
      <c r="G74" s="11"/>
    </row>
    <row r="75" spans="1:7" ht="15.65">
      <c r="A75" s="23"/>
      <c r="B75" s="63" t="s">
        <v>77</v>
      </c>
      <c r="C75" s="8" t="s">
        <v>45</v>
      </c>
      <c r="D75" s="10" t="s">
        <v>100</v>
      </c>
      <c r="E75" s="70">
        <v>200</v>
      </c>
      <c r="F75" s="11"/>
      <c r="G75" s="11"/>
    </row>
    <row r="76" spans="1:7" ht="15.65">
      <c r="A76" s="32" t="s">
        <v>80</v>
      </c>
      <c r="B76" s="89"/>
      <c r="C76" s="33" t="s">
        <v>49</v>
      </c>
      <c r="D76" s="34" t="s">
        <v>53</v>
      </c>
      <c r="E76" s="74">
        <v>800</v>
      </c>
      <c r="F76" s="35">
        <v>50.8</v>
      </c>
      <c r="G76" s="35"/>
    </row>
    <row r="77" spans="1:7" ht="15.65">
      <c r="A77" s="56" t="s">
        <v>10</v>
      </c>
      <c r="B77" s="76"/>
      <c r="C77" s="8"/>
      <c r="D77" s="9"/>
      <c r="E77" s="69"/>
      <c r="F77" s="57">
        <f>F6+F12+F44+F69+F76+F71</f>
        <v>10999.3</v>
      </c>
      <c r="G77" s="57">
        <f>G6+G12+G44+G69+G76+G71</f>
        <v>1474.1</v>
      </c>
    </row>
    <row r="78" spans="1:7">
      <c r="A78" s="36"/>
      <c r="B78" s="93"/>
      <c r="C78" s="46"/>
      <c r="D78" s="46"/>
      <c r="E78" s="46"/>
      <c r="F78" s="44"/>
      <c r="G78" s="44"/>
    </row>
    <row r="79" spans="1:7">
      <c r="A79" s="47"/>
      <c r="B79" s="64"/>
      <c r="C79" s="37"/>
      <c r="D79" s="64"/>
      <c r="E79" s="67" t="s">
        <v>75</v>
      </c>
      <c r="F79" s="49">
        <f>F39+F40</f>
        <v>163</v>
      </c>
      <c r="G79" s="49">
        <f>G39+G40</f>
        <v>22.8</v>
      </c>
    </row>
    <row r="80" spans="1:7" ht="15.65">
      <c r="A80" s="68" t="s">
        <v>106</v>
      </c>
      <c r="B80" s="64"/>
      <c r="C80" s="37"/>
      <c r="D80" s="37"/>
      <c r="E80" s="67" t="s">
        <v>73</v>
      </c>
      <c r="F80" s="39">
        <f>F48+F50+F53+F59+F64+F74+F24</f>
        <v>782.2</v>
      </c>
      <c r="G80" s="39">
        <f>G48+G50+G53+G59+G64+G74+G24</f>
        <v>161</v>
      </c>
    </row>
    <row r="81" spans="1:7">
      <c r="A81" s="38"/>
      <c r="B81" s="64"/>
      <c r="C81" s="37"/>
      <c r="D81" s="48"/>
      <c r="E81" s="48"/>
      <c r="F81" s="45"/>
      <c r="G81" s="45"/>
    </row>
    <row r="82" spans="1:7">
      <c r="A82" s="38"/>
      <c r="B82" s="64"/>
      <c r="C82" s="37"/>
      <c r="D82" s="37"/>
      <c r="E82" s="37"/>
      <c r="F82" s="49"/>
      <c r="G82" s="39"/>
    </row>
    <row r="83" spans="1:7">
      <c r="A83" s="38"/>
      <c r="B83" s="64"/>
      <c r="C83" s="37"/>
      <c r="D83" s="37"/>
      <c r="E83" s="37"/>
      <c r="F83" s="40"/>
      <c r="G83" s="39"/>
    </row>
    <row r="84" spans="1:7">
      <c r="A84" s="37"/>
      <c r="B84" s="64"/>
      <c r="C84" s="37"/>
      <c r="D84" s="37"/>
      <c r="E84" s="37"/>
      <c r="F84" s="37"/>
      <c r="G84" s="37"/>
    </row>
    <row r="85" spans="1:7">
      <c r="A85" s="37"/>
      <c r="B85" s="64"/>
      <c r="C85" s="37"/>
      <c r="D85" s="37"/>
      <c r="E85" s="37"/>
      <c r="F85" s="39"/>
      <c r="G85" s="39"/>
    </row>
    <row r="86" spans="1:7">
      <c r="A86" s="37"/>
      <c r="B86" s="64"/>
      <c r="C86" s="37"/>
      <c r="D86" s="37"/>
      <c r="E86" s="37"/>
      <c r="F86" s="37"/>
      <c r="G86" s="37"/>
    </row>
    <row r="87" spans="1:7">
      <c r="A87" s="37"/>
      <c r="B87" s="64"/>
      <c r="C87" s="37"/>
      <c r="D87" s="37"/>
      <c r="E87" s="37"/>
      <c r="F87" s="37"/>
      <c r="G87" s="51"/>
    </row>
    <row r="88" spans="1:7">
      <c r="A88" s="37"/>
      <c r="B88" s="64"/>
      <c r="C88" s="37"/>
      <c r="D88" s="37"/>
      <c r="E88" s="37"/>
      <c r="F88" s="37"/>
      <c r="G88" s="52"/>
    </row>
    <row r="89" spans="1:7">
      <c r="C89" s="41"/>
      <c r="D89" s="41"/>
      <c r="F89" s="50"/>
      <c r="G89" s="41"/>
    </row>
    <row r="90" spans="1:7">
      <c r="C90" s="41"/>
      <c r="D90" s="41"/>
      <c r="F90" s="50"/>
      <c r="G90" s="41"/>
    </row>
    <row r="91" spans="1:7">
      <c r="C91" s="41"/>
      <c r="D91" s="41"/>
      <c r="F91" s="50"/>
      <c r="G91" s="41"/>
    </row>
    <row r="92" spans="1:7">
      <c r="C92" s="41"/>
      <c r="D92" s="41"/>
      <c r="F92" s="50"/>
      <c r="G92" s="41"/>
    </row>
    <row r="93" spans="1:7">
      <c r="C93" s="41"/>
      <c r="D93" s="41"/>
      <c r="F93" s="50"/>
      <c r="G93" s="41"/>
    </row>
    <row r="94" spans="1:7">
      <c r="C94" s="41"/>
      <c r="D94" s="41"/>
      <c r="F94" s="50"/>
      <c r="G94" s="41"/>
    </row>
    <row r="95" spans="1:7">
      <c r="C95" s="41"/>
      <c r="D95" s="41"/>
      <c r="F95" s="50"/>
      <c r="G95" s="41"/>
    </row>
    <row r="96" spans="1:7">
      <c r="C96" s="41"/>
      <c r="D96" s="41"/>
      <c r="F96" s="50"/>
      <c r="G96" s="41"/>
    </row>
    <row r="97" spans="3:7">
      <c r="C97" s="41"/>
      <c r="D97" s="41"/>
      <c r="F97" s="50"/>
      <c r="G97" s="41"/>
    </row>
    <row r="98" spans="3:7">
      <c r="C98" s="41"/>
      <c r="D98" s="41"/>
      <c r="F98" s="50"/>
      <c r="G98" s="41"/>
    </row>
    <row r="99" spans="3:7">
      <c r="C99" s="41"/>
      <c r="D99" s="41"/>
      <c r="F99" s="50"/>
      <c r="G99" s="41"/>
    </row>
    <row r="100" spans="3:7">
      <c r="C100" s="41"/>
      <c r="D100" s="41"/>
      <c r="F100" s="50"/>
      <c r="G100" s="41"/>
    </row>
    <row r="101" spans="3:7">
      <c r="C101" s="41"/>
      <c r="D101" s="41"/>
      <c r="F101" s="50"/>
      <c r="G101" s="41"/>
    </row>
    <row r="102" spans="3:7">
      <c r="C102" s="41"/>
      <c r="D102" s="41"/>
      <c r="F102" s="50"/>
      <c r="G102" s="41"/>
    </row>
    <row r="103" spans="3:7">
      <c r="C103" s="41"/>
      <c r="D103" s="41"/>
      <c r="F103" s="50"/>
      <c r="G103" s="41"/>
    </row>
    <row r="104" spans="3:7">
      <c r="C104" s="41"/>
      <c r="D104" s="41"/>
      <c r="F104" s="50"/>
      <c r="G104" s="41"/>
    </row>
    <row r="105" spans="3:7">
      <c r="C105" s="41"/>
      <c r="D105" s="41"/>
      <c r="F105" s="50"/>
      <c r="G105" s="41"/>
    </row>
    <row r="106" spans="3:7">
      <c r="C106" s="41"/>
      <c r="D106" s="41"/>
      <c r="F106" s="50"/>
      <c r="G106" s="41"/>
    </row>
    <row r="107" spans="3:7">
      <c r="C107" s="41"/>
      <c r="D107" s="41"/>
      <c r="F107" s="50"/>
      <c r="G107" s="41"/>
    </row>
    <row r="108" spans="3:7">
      <c r="C108" s="41"/>
      <c r="D108" s="41"/>
      <c r="F108" s="50"/>
      <c r="G108" s="41"/>
    </row>
    <row r="109" spans="3:7">
      <c r="C109" s="41"/>
      <c r="D109" s="41"/>
      <c r="F109" s="50"/>
      <c r="G109" s="41"/>
    </row>
    <row r="110" spans="3:7">
      <c r="C110" s="41"/>
      <c r="D110" s="41"/>
      <c r="F110" s="50"/>
      <c r="G110" s="41"/>
    </row>
    <row r="111" spans="3:7">
      <c r="C111" s="41"/>
      <c r="D111" s="41"/>
      <c r="F111" s="50"/>
      <c r="G111" s="41"/>
    </row>
    <row r="112" spans="3:7">
      <c r="C112" s="41"/>
      <c r="D112" s="41"/>
      <c r="F112" s="50"/>
      <c r="G112" s="41"/>
    </row>
    <row r="113" spans="3:7">
      <c r="C113" s="41"/>
      <c r="D113" s="41"/>
      <c r="F113" s="50"/>
      <c r="G113" s="41"/>
    </row>
  </sheetData>
  <autoFilter ref="C1:C113"/>
  <mergeCells count="45">
    <mergeCell ref="A1:F2"/>
    <mergeCell ref="A3:F3"/>
    <mergeCell ref="A7:A8"/>
    <mergeCell ref="B7:B8"/>
    <mergeCell ref="C7:C8"/>
    <mergeCell ref="D7:D8"/>
    <mergeCell ref="E7:E8"/>
    <mergeCell ref="F7:F8"/>
    <mergeCell ref="G7:G8"/>
    <mergeCell ref="A15:A16"/>
    <mergeCell ref="C15:C16"/>
    <mergeCell ref="D15:D16"/>
    <mergeCell ref="E15:E16"/>
    <mergeCell ref="F15:F16"/>
    <mergeCell ref="G15:G16"/>
    <mergeCell ref="G26:G28"/>
    <mergeCell ref="A20:A21"/>
    <mergeCell ref="C20:C21"/>
    <mergeCell ref="D20:D21"/>
    <mergeCell ref="E20:E21"/>
    <mergeCell ref="F20:F21"/>
    <mergeCell ref="G20:G21"/>
    <mergeCell ref="A26:A28"/>
    <mergeCell ref="C26:C28"/>
    <mergeCell ref="D26:D28"/>
    <mergeCell ref="E26:E28"/>
    <mergeCell ref="F26:F28"/>
    <mergeCell ref="G44:G45"/>
    <mergeCell ref="A33:A34"/>
    <mergeCell ref="C33:C34"/>
    <mergeCell ref="D33:D34"/>
    <mergeCell ref="E33:E34"/>
    <mergeCell ref="F33:F34"/>
    <mergeCell ref="G33:G34"/>
    <mergeCell ref="A44:A45"/>
    <mergeCell ref="C44:C45"/>
    <mergeCell ref="D44:D45"/>
    <mergeCell ref="E44:E45"/>
    <mergeCell ref="F44:F45"/>
    <mergeCell ref="G46:G47"/>
    <mergeCell ref="A46:A47"/>
    <mergeCell ref="C46:C47"/>
    <mergeCell ref="D46:D47"/>
    <mergeCell ref="E46:E47"/>
    <mergeCell ref="F46:F47"/>
  </mergeCells>
  <pageMargins left="0.70866141732283472" right="0.27559055118110237" top="0.74803149606299213" bottom="0.5118110236220472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2025-04-09T12:12:35Z</cp:lastPrinted>
  <dcterms:created xsi:type="dcterms:W3CDTF">2015-03-06T04:53:28Z</dcterms:created>
  <dcterms:modified xsi:type="dcterms:W3CDTF">2025-04-09T12:51:34Z</dcterms:modified>
</cp:coreProperties>
</file>