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10" yWindow="960" windowWidth="24240" windowHeight="137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Лист1!$7:$11</definedName>
    <definedName name="_xlnm.Print_Area" localSheetId="0">Лист1!$A$1:$T$69</definedName>
  </definedNames>
  <calcPr calcId="124519"/>
</workbook>
</file>

<file path=xl/calcChain.xml><?xml version="1.0" encoding="utf-8"?>
<calcChain xmlns="http://schemas.openxmlformats.org/spreadsheetml/2006/main">
  <c r="O17" i="1"/>
  <c r="O15"/>
  <c r="O16"/>
  <c r="O18"/>
  <c r="O20"/>
  <c r="O64" l="1"/>
  <c r="O63"/>
  <c r="E46"/>
  <c r="E45" s="1"/>
  <c r="L44"/>
  <c r="M44"/>
  <c r="N44"/>
  <c r="F56"/>
  <c r="G56"/>
  <c r="H56"/>
  <c r="I56"/>
  <c r="J56"/>
  <c r="K56"/>
  <c r="E58"/>
  <c r="D58"/>
  <c r="E57"/>
  <c r="D57"/>
  <c r="M12"/>
  <c r="F45"/>
  <c r="F44" s="1"/>
  <c r="H45"/>
  <c r="H44" s="1"/>
  <c r="H60"/>
  <c r="J21"/>
  <c r="D21" s="1"/>
  <c r="J34"/>
  <c r="D34" s="1"/>
  <c r="J38"/>
  <c r="D38" s="1"/>
  <c r="J45"/>
  <c r="J44" s="1"/>
  <c r="J60"/>
  <c r="K60"/>
  <c r="I60"/>
  <c r="O49"/>
  <c r="O52"/>
  <c r="G45"/>
  <c r="G44" s="1"/>
  <c r="I45"/>
  <c r="I44" s="1"/>
  <c r="K45"/>
  <c r="K44" s="1"/>
  <c r="E47"/>
  <c r="D47"/>
  <c r="D46"/>
  <c r="K21"/>
  <c r="E21" s="1"/>
  <c r="K38"/>
  <c r="E38" s="1"/>
  <c r="K34"/>
  <c r="E34" s="1"/>
  <c r="O32"/>
  <c r="O39"/>
  <c r="O41"/>
  <c r="E44" l="1"/>
  <c r="E56"/>
  <c r="L12"/>
  <c r="D56"/>
  <c r="O57"/>
  <c r="O47"/>
  <c r="O46"/>
  <c r="E60"/>
  <c r="O33"/>
  <c r="D60"/>
  <c r="O40"/>
  <c r="O38"/>
  <c r="O58"/>
  <c r="O48"/>
  <c r="D45"/>
  <c r="D44" s="1"/>
  <c r="O56" l="1"/>
  <c r="O60"/>
  <c r="O13"/>
  <c r="O45"/>
  <c r="O12" l="1"/>
</calcChain>
</file>

<file path=xl/sharedStrings.xml><?xml version="1.0" encoding="utf-8"?>
<sst xmlns="http://schemas.openxmlformats.org/spreadsheetml/2006/main" count="99" uniqueCount="89">
  <si>
    <t>N п/п</t>
  </si>
  <si>
    <t>Срок реализации Программы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</si>
  <si>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</si>
  <si>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</si>
  <si>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</si>
  <si>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(индикаторов),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</si>
  <si>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</si>
  <si>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</si>
  <si>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 (%)</t>
  </si>
  <si>
    <t>всего</t>
  </si>
  <si>
    <t>в том числе по источникам финансирования: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</si>
  <si>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</si>
  <si>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</si>
  <si>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</si>
  <si>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</si>
  <si>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</si>
  <si>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</si>
  <si>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>ПОДПРОГРАММА 2 "Социальная поддержка граждан, защита населения от чрезвычайных ситуаций, охрана окружающей среды"</t>
  </si>
  <si>
    <t>ПОДПРОГРАММА 3 "Строительство (реконструкция) объектов муниципальной собственности, содействие развитию социальной и инженерной инфраструктуры района"</t>
  </si>
  <si>
    <t>ПОДПРОГРАММА 4 "Обеспечение реализации муниципальной программы"</t>
  </si>
  <si>
    <t>Количество молодых семей, улучшивших жилищные условия с помощью государственной и муниципальной поддержки,  семей</t>
  </si>
  <si>
    <t>Количество введенных в эксплуатацию объектов капитального строительства, ед</t>
  </si>
  <si>
    <t>Доля неэффективных расходов бюджета Бутурлиновского муниципального района, %</t>
  </si>
  <si>
    <t>Уровень удовлетворенности населения деятельностью  органов местного самоуправления Бутурлиновского муниципального района, в том числе их информационной открытостью,%</t>
  </si>
  <si>
    <t>Уровень удовлетворенности граждан и юридических лиц качеством предоставления  муниципальных услуг, %</t>
  </si>
  <si>
    <t xml:space="preserve"> </t>
  </si>
  <si>
    <t>Основное мероприятие 2 "Содержание информационно-консультативного центра по предоставлению услуг  по оформлению пакета документов на субсидии и кредиты в сфере агропромышленного комплекса"</t>
  </si>
  <si>
    <t>мероприятие 5.1 "Получение заключений о пригодности к дальнейшей эксплуатации зданий, сооружений"</t>
  </si>
  <si>
    <t>мероприятие 5.2 "Получение справок об отсутствии строений на земельном участке"</t>
  </si>
  <si>
    <t>Основное  мероприятие 6 "Выдача разрешений на установку рекламных конструкций"</t>
  </si>
  <si>
    <t>мероприятие 6.1 "Независимая оценка права заключения договора на установку и эксплуатацию рекламной конструкции"</t>
  </si>
  <si>
    <t>мероприятие 6.2 "Публикация информации в периодичных печатных изданиях"</t>
  </si>
  <si>
    <t>мероприятие 6.3 "Отправление информации путем направления заказных писем с уведомлением посредством почтовой связи"</t>
  </si>
  <si>
    <t>Основное мероприятие 7 "Получение неналоговых имущественных доходов в консолидированный бюджет района"</t>
  </si>
  <si>
    <t>мероприятие 7.1 "Независимая оценка земельных участков"</t>
  </si>
  <si>
    <t>мероприятие 7.2 "Публикация информации в периодичных печатных изданиях"</t>
  </si>
  <si>
    <t>мероприятие 7.3 "Отправление информации путем направления заказных писем с уведомлением посредством почтовой связи"</t>
  </si>
  <si>
    <t>Основное мероприятие 8 "Инвестиционные предложения для реализации на территории Бутурлиновского муниципального района"</t>
  </si>
  <si>
    <t>Основное мероприятие 9 "Информационная и консультационная поддержка субъектов малого и среднего предпринимательства. Развитие микрокредитования через АНО «Бутурлиновский ЦПП»"</t>
  </si>
  <si>
    <t>Основное мероприятие 1 "Создание условий для обеспечения доступным и комфортным жильем населения Бутурлиновского муниципального  района"</t>
  </si>
  <si>
    <t>Мероприятие 1.1 "Предоставление   поддержки  на   приобретение жилья молодым семьям"</t>
  </si>
  <si>
    <t>Основное мероприятие 2"Выплата ежемесячной пенсии за выслугу лет муниципальным служащим."</t>
  </si>
  <si>
    <t>Основное мероприятие 3 "Социальное обеспечение и иные выплаты населению"</t>
  </si>
  <si>
    <t>Основное мероприятие 4 "Обеспечение мероприятий по защите населения и территории от  чрезвычайных ситуаций природного и техногенного характера, гражданская оборона</t>
  </si>
  <si>
    <t>Основное мероприятие 5 "Природоохранные мероприятия"</t>
  </si>
  <si>
    <t>Основное мероприятие 6 "Повышение безопасности дорожного движения на автомобильных дорогах общего пользования муниципального значения."</t>
  </si>
  <si>
    <t>Основное мероприятие 7 "Организация отдыха и оздоровления детей и молодежи"</t>
  </si>
  <si>
    <t>Основное мероприятие 8 "Реализация мер по противодействию коррупции на муниципальной службе"</t>
  </si>
  <si>
    <t>Основное мероприятие 9 "Подготовка и повышение квалификации  муниципальных служащих"</t>
  </si>
  <si>
    <t>Основное мероприятие 1 "Финансовое обеспечение деятельности органов местного самоуправления"</t>
  </si>
  <si>
    <t>Основное мероприятие 2 "Финансовое обеспечение функций по переданным полномочиям"</t>
  </si>
  <si>
    <t>Основное мероприятие 1 "Строительство (реконструкция) объектов  муниципальной собственности"</t>
  </si>
  <si>
    <t>Основное мероприятие 2 "Приобретение коммунальной техники"</t>
  </si>
  <si>
    <t>Основное мероприятие 3 "Содействие развитию социальной и инженерной инфраструктуры района"</t>
  </si>
  <si>
    <t>Основное мероприятие 10 "Мероприятия по обеспечению мобилизационной готовности экономики"</t>
  </si>
  <si>
    <t>Программа "Развитие территория поселения"</t>
  </si>
  <si>
    <t>Программа 3."Благоустройство территории поселения"</t>
  </si>
  <si>
    <t>Подпрограмма 4 "Содержание мест захоронений"</t>
  </si>
  <si>
    <t>Подпрограмма 1 "Ремонт и содержание муниципальных дорог"</t>
  </si>
  <si>
    <t>Подпрограмма 2 "Развитие сети уличного освещения"</t>
  </si>
  <si>
    <t>Мероприятия по организации и содержанию мест захоронений</t>
  </si>
  <si>
    <t>Подпрограмма 6 "Благоуствойство мест массового отдыха"</t>
  </si>
  <si>
    <t>Мероприятие по благоуствойству парка</t>
  </si>
  <si>
    <t>Мероприятия по реконструкции сетей водоснабжения"</t>
  </si>
  <si>
    <t>2014-2024 гг.</t>
  </si>
  <si>
    <t xml:space="preserve">Отчет 
о ходе реализации муниципальной программы «Развитие территории поселения»                                                                             </t>
  </si>
  <si>
    <t>к постановлению администрации</t>
  </si>
  <si>
    <t>Приложение № 6</t>
  </si>
  <si>
    <t>Троицкого сельского поселения</t>
  </si>
  <si>
    <t>Мероприятия по реконструкции улиц, обеспеченных освещением, снижение затрат на оплату электроэнергии уличного освещения</t>
  </si>
  <si>
    <t>Подпрограмма 5. "Энергоэффективность и развитие энергетики в Троицком сельском поселении 2014-2020гг"</t>
  </si>
  <si>
    <t>Подпрограмма 7 "Реконструкция, ремонт сетей и объектов водоснабжения"</t>
  </si>
  <si>
    <t>Мероприятия по повышению проведения энергетических обследований, направленных на повышение эффективности использования энергетических ресурсов</t>
  </si>
  <si>
    <t>Глава Троицкого сельского поселения</t>
  </si>
  <si>
    <t>В И.Шумский</t>
  </si>
  <si>
    <t>Подпрограмма 8 "Развитие градостроительной деятельности поселения"</t>
  </si>
  <si>
    <t>Основное мероприятие "Ремонт и содержание муниципальных дорог"</t>
  </si>
  <si>
    <t>Основное мероприятие "Организация и содержание уличного освещения, содержание и ремонт сетей уличного освещения"</t>
  </si>
  <si>
    <t>Основное мероприятие "Содержание мест захоронений"</t>
  </si>
  <si>
    <t>Основное  мероприятие "Повышение энергитической эффективности и сокращение энергитических издержек в учреждениях поселения"</t>
  </si>
  <si>
    <t>Основное мероприятие "Благоуствойство парка в с. Троицкое"</t>
  </si>
  <si>
    <t>Основное мероприятие "Реконструкция, ремонт сетей и объектов водоснабжения населения"</t>
  </si>
  <si>
    <t>Основное  мероприятие "Развитие градостроительной деятельности поселения"</t>
  </si>
  <si>
    <t>Мероприятие по развитию градостроительной деятельности поселения</t>
  </si>
  <si>
    <t>Мероприятия по содержанию ремонту автомобильных дорог, находящихся в собственности Троицкого с/п</t>
  </si>
  <si>
    <t>Мероприятия по организация и содержание уличного освещения, содержание и ремонт сетей уличного освещения</t>
  </si>
  <si>
    <t>Основное мероприятие "Организация сбора и вывоза бытовых отходов, ликвидация несанкционнированных свалок"</t>
  </si>
  <si>
    <t>Мероприятия по организации сбора и вывоза бытовых отходов, ликвидация несанкционнированных свалок</t>
  </si>
  <si>
    <t>от "19" марта 2021 г. № 20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</si>
</sst>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1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84">
    <xf numFmtId="0" fontId="0" fillId="0" borderId="0" xfId="0"/>
    <xf numFmtId="0" fontId="0" fillId="2" borderId="0" xfId="0" applyFill="1"/>
    <xf numFmtId="0" fontId="0" fillId="3" borderId="0" xfId="0" applyFill="1"/>
    <xf numFmtId="0" fontId="4" fillId="2" borderId="0" xfId="0" applyFont="1" applyFill="1"/>
    <xf numFmtId="0" fontId="7" fillId="2" borderId="0" xfId="0" applyFont="1" applyFill="1"/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/>
    <xf numFmtId="0" fontId="0" fillId="0" borderId="0" xfId="0" applyAlignment="1">
      <alignment horizontal="left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49" fontId="8" fillId="0" borderId="1" xfId="3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3" applyNumberFormat="1" applyFont="1" applyFill="1" applyBorder="1" applyAlignment="1">
      <alignment vertical="top" wrapText="1"/>
    </xf>
    <xf numFmtId="49" fontId="8" fillId="0" borderId="2" xfId="3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/>
    </xf>
    <xf numFmtId="49" fontId="8" fillId="0" borderId="0" xfId="3" applyNumberFormat="1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  <xf numFmtId="0" fontId="4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9" fillId="0" borderId="0" xfId="0" applyFont="1" applyFill="1" applyAlignment="1">
      <alignment horizontal="center" vertical="center"/>
    </xf>
    <xf numFmtId="49" fontId="8" fillId="0" borderId="1" xfId="13" applyNumberFormat="1" applyFont="1" applyFill="1" applyBorder="1" applyAlignment="1">
      <alignment horizontal="left" vertical="center" wrapText="1"/>
    </xf>
    <xf numFmtId="0" fontId="7" fillId="0" borderId="1" xfId="0" applyFont="1" applyFill="1" applyBorder="1"/>
    <xf numFmtId="0" fontId="4" fillId="0" borderId="2" xfId="0" applyFont="1" applyFill="1" applyBorder="1" applyAlignment="1">
      <alignment horizontal="center" vertical="top" wrapText="1"/>
    </xf>
    <xf numFmtId="49" fontId="8" fillId="0" borderId="1" xfId="17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49" fontId="8" fillId="0" borderId="0" xfId="17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49" fontId="8" fillId="0" borderId="1" xfId="5" applyNumberFormat="1" applyFont="1" applyFill="1" applyBorder="1" applyAlignment="1">
      <alignment horizontal="center" vertical="center" wrapText="1"/>
    </xf>
    <xf numFmtId="49" fontId="8" fillId="0" borderId="2" xfId="3" applyNumberFormat="1" applyFont="1" applyFill="1" applyBorder="1" applyAlignment="1">
      <alignment horizontal="center" vertical="center" wrapText="1"/>
    </xf>
    <xf numFmtId="2" fontId="8" fillId="0" borderId="1" xfId="3" applyNumberFormat="1" applyFont="1" applyFill="1" applyBorder="1" applyAlignment="1">
      <alignment horizontal="center" vertical="center" wrapText="1"/>
    </xf>
    <xf numFmtId="49" fontId="8" fillId="0" borderId="1" xfId="3" applyNumberFormat="1" applyFont="1" applyFill="1" applyBorder="1" applyAlignment="1">
      <alignment horizontal="center" vertical="center" wrapText="1"/>
    </xf>
    <xf numFmtId="49" fontId="8" fillId="0" borderId="4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49" fontId="10" fillId="0" borderId="1" xfId="3" applyNumberFormat="1" applyFont="1" applyFill="1" applyBorder="1" applyAlignment="1">
      <alignment horizontal="center" vertical="center" wrapText="1"/>
    </xf>
    <xf numFmtId="49" fontId="8" fillId="0" borderId="1" xfId="17" applyNumberFormat="1" applyFont="1" applyFill="1" applyBorder="1" applyAlignment="1">
      <alignment horizontal="center" vertical="center" wrapText="1"/>
    </xf>
    <xf numFmtId="49" fontId="8" fillId="0" borderId="2" xfId="3" applyNumberFormat="1" applyFont="1" applyFill="1" applyBorder="1" applyAlignment="1">
      <alignment horizontal="center" vertical="center" wrapText="1"/>
    </xf>
    <xf numFmtId="49" fontId="8" fillId="0" borderId="3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49" fontId="10" fillId="0" borderId="3" xfId="3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49" fontId="8" fillId="0" borderId="2" xfId="3" applyNumberFormat="1" applyFont="1" applyFill="1" applyBorder="1" applyAlignment="1">
      <alignment horizontal="left" vertical="top" wrapText="1"/>
    </xf>
    <xf numFmtId="49" fontId="8" fillId="0" borderId="4" xfId="3" applyNumberFormat="1" applyFont="1" applyFill="1" applyBorder="1" applyAlignment="1">
      <alignment horizontal="left" vertical="top" wrapText="1"/>
    </xf>
    <xf numFmtId="49" fontId="8" fillId="0" borderId="3" xfId="3" applyNumberFormat="1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49" fontId="8" fillId="0" borderId="2" xfId="9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0" borderId="2" xfId="1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9">
    <cellStyle name="Обычный" xfId="0" builtinId="0"/>
    <cellStyle name="Обычный 2" xfId="5"/>
    <cellStyle name="Обычный 2 10" xfId="18"/>
    <cellStyle name="Обычный 2 2" xfId="1"/>
    <cellStyle name="Обычный 2 3" xfId="4"/>
    <cellStyle name="Обычный 2 4" xfId="6"/>
    <cellStyle name="Обычный 2 5" xfId="8"/>
    <cellStyle name="Обычный 2 6" xfId="10"/>
    <cellStyle name="Обычный 2 7" xfId="12"/>
    <cellStyle name="Обычный 2 8" xfId="14"/>
    <cellStyle name="Обычный 2 9" xfId="16"/>
    <cellStyle name="Обычный 3" xfId="3"/>
    <cellStyle name="Обычный 4" xfId="7"/>
    <cellStyle name="Обычный 5" xfId="9"/>
    <cellStyle name="Обычный 6" xfId="11"/>
    <cellStyle name="Обычный 7" xfId="13"/>
    <cellStyle name="Обычный 8" xfId="15"/>
    <cellStyle name="Обычный 9" xfId="17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view="pageBreakPreview" topLeftCell="A27" zoomScale="75" zoomScaleSheetLayoutView="75" workbookViewId="0">
      <selection activeCell="O1" sqref="A1:S69"/>
    </sheetView>
  </sheetViews>
  <sheetFormatPr defaultRowHeight="18.75"/>
  <cols>
    <col min="1" max="1" width="7.5703125" style="3" customWidth="1"/>
    <col min="2" max="2" width="47.42578125" style="6" customWidth="1"/>
    <col min="3" max="3" width="16.5703125" style="4" customWidth="1"/>
    <col min="4" max="5" width="14" style="5" customWidth="1"/>
    <col min="6" max="6" width="13.28515625" style="5" customWidth="1"/>
    <col min="7" max="7" width="12.28515625" style="5" customWidth="1"/>
    <col min="8" max="8" width="11.140625" style="5" customWidth="1"/>
    <col min="9" max="9" width="11.85546875" style="5" customWidth="1"/>
    <col min="10" max="10" width="14" style="5" customWidth="1"/>
    <col min="11" max="11" width="12.85546875" style="5" customWidth="1"/>
    <col min="12" max="12" width="10.7109375" style="5" customWidth="1"/>
    <col min="13" max="13" width="9.85546875" style="5" customWidth="1"/>
    <col min="14" max="15" width="11.7109375" style="5" customWidth="1"/>
    <col min="16" max="16" width="47.5703125" style="4" customWidth="1"/>
    <col min="17" max="17" width="17.42578125" style="4" customWidth="1"/>
    <col min="18" max="18" width="15.42578125" style="4" customWidth="1"/>
    <col min="19" max="19" width="16.42578125" style="4" customWidth="1"/>
  </cols>
  <sheetData>
    <row r="1" spans="1:20">
      <c r="P1" s="4" t="s">
        <v>67</v>
      </c>
    </row>
    <row r="2" spans="1:20">
      <c r="P2" s="4" t="s">
        <v>66</v>
      </c>
    </row>
    <row r="3" spans="1:20">
      <c r="P3" s="4" t="s">
        <v>68</v>
      </c>
    </row>
    <row r="4" spans="1:20" s="7" customFormat="1" ht="16.5" customHeight="1">
      <c r="A4" s="21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44" t="s">
        <v>88</v>
      </c>
      <c r="Q4" s="22"/>
      <c r="R4" s="22"/>
      <c r="S4" s="22"/>
    </row>
    <row r="5" spans="1:20" s="7" customFormat="1" ht="60.75" customHeight="1">
      <c r="A5" s="58" t="s">
        <v>65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60"/>
      <c r="R5" s="60"/>
      <c r="S5" s="60"/>
    </row>
    <row r="6" spans="1:20" s="7" customFormat="1" ht="15" customHeight="1">
      <c r="A6" s="22" t="s">
        <v>25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</row>
    <row r="7" spans="1:20" ht="29.25" customHeight="1">
      <c r="A7" s="62" t="s">
        <v>0</v>
      </c>
      <c r="B7" s="61" t="s">
        <v>2</v>
      </c>
      <c r="C7" s="61" t="s">
        <v>1</v>
      </c>
      <c r="D7" s="61" t="s">
        <v>3</v>
      </c>
      <c r="E7" s="61"/>
      <c r="F7" s="61"/>
      <c r="G7" s="61"/>
      <c r="H7" s="61"/>
      <c r="I7" s="61"/>
      <c r="J7" s="61"/>
      <c r="K7" s="61"/>
      <c r="L7" s="61"/>
      <c r="M7" s="61"/>
      <c r="N7" s="61" t="s">
        <v>4</v>
      </c>
      <c r="O7" s="61"/>
      <c r="P7" s="61" t="s">
        <v>5</v>
      </c>
      <c r="Q7" s="61" t="s">
        <v>6</v>
      </c>
      <c r="R7" s="61" t="s">
        <v>7</v>
      </c>
      <c r="S7" s="61" t="s">
        <v>8</v>
      </c>
    </row>
    <row r="8" spans="1:20">
      <c r="A8" s="62"/>
      <c r="B8" s="61"/>
      <c r="C8" s="61"/>
      <c r="D8" s="61" t="s">
        <v>9</v>
      </c>
      <c r="E8" s="61"/>
      <c r="F8" s="61" t="s">
        <v>10</v>
      </c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</row>
    <row r="9" spans="1:20" ht="36" customHeight="1">
      <c r="A9" s="62"/>
      <c r="B9" s="61"/>
      <c r="C9" s="61"/>
      <c r="D9" s="61"/>
      <c r="E9" s="61"/>
      <c r="F9" s="61" t="s">
        <v>11</v>
      </c>
      <c r="G9" s="61"/>
      <c r="H9" s="61" t="s">
        <v>12</v>
      </c>
      <c r="I9" s="61"/>
      <c r="J9" s="61" t="s">
        <v>13</v>
      </c>
      <c r="K9" s="61"/>
      <c r="L9" s="61" t="s">
        <v>14</v>
      </c>
      <c r="M9" s="61"/>
      <c r="N9" s="61"/>
      <c r="O9" s="61"/>
      <c r="P9" s="61"/>
      <c r="Q9" s="61"/>
      <c r="R9" s="61"/>
      <c r="S9" s="61"/>
    </row>
    <row r="10" spans="1:20" ht="47.25" customHeight="1">
      <c r="A10" s="62"/>
      <c r="B10" s="61"/>
      <c r="C10" s="61"/>
      <c r="D10" s="9" t="s">
        <v>15</v>
      </c>
      <c r="E10" s="9" t="s">
        <v>16</v>
      </c>
      <c r="F10" s="9" t="s">
        <v>15</v>
      </c>
      <c r="G10" s="9" t="s">
        <v>16</v>
      </c>
      <c r="H10" s="9" t="s">
        <v>15</v>
      </c>
      <c r="I10" s="9" t="s">
        <v>16</v>
      </c>
      <c r="J10" s="9" t="s">
        <v>15</v>
      </c>
      <c r="K10" s="9" t="s">
        <v>16</v>
      </c>
      <c r="L10" s="9" t="s">
        <v>15</v>
      </c>
      <c r="M10" s="9" t="s">
        <v>16</v>
      </c>
      <c r="N10" s="9" t="s">
        <v>15</v>
      </c>
      <c r="O10" s="9" t="s">
        <v>16</v>
      </c>
      <c r="P10" s="61"/>
      <c r="Q10" s="61"/>
      <c r="R10" s="61"/>
      <c r="S10" s="61"/>
    </row>
    <row r="11" spans="1:20">
      <c r="A11" s="23">
        <v>1</v>
      </c>
      <c r="B11" s="11">
        <v>2</v>
      </c>
      <c r="C11" s="24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24">
        <v>16</v>
      </c>
      <c r="Q11" s="24">
        <v>17</v>
      </c>
      <c r="R11" s="24">
        <v>18</v>
      </c>
      <c r="S11" s="24">
        <v>19</v>
      </c>
    </row>
    <row r="12" spans="1:20" ht="60.75" customHeight="1">
      <c r="A12" s="23"/>
      <c r="B12" s="39" t="s">
        <v>55</v>
      </c>
      <c r="C12" s="43" t="s">
        <v>64</v>
      </c>
      <c r="D12" s="38">
        <v>2047.2</v>
      </c>
      <c r="E12" s="38">
        <v>2047.1</v>
      </c>
      <c r="F12" s="38">
        <v>0</v>
      </c>
      <c r="G12" s="38">
        <v>0</v>
      </c>
      <c r="H12" s="38">
        <v>78</v>
      </c>
      <c r="I12" s="38">
        <v>78</v>
      </c>
      <c r="J12" s="38">
        <v>1969.2</v>
      </c>
      <c r="K12" s="38">
        <v>1969.2</v>
      </c>
      <c r="L12" s="38">
        <f>L13+L44+L56+L60</f>
        <v>0</v>
      </c>
      <c r="M12" s="38">
        <f>M13+M44+M56+M60</f>
        <v>0</v>
      </c>
      <c r="N12" s="39">
        <v>100</v>
      </c>
      <c r="O12" s="38">
        <f>E12/D12*100</f>
        <v>99.995115279406008</v>
      </c>
      <c r="P12" s="39"/>
      <c r="Q12" s="39"/>
      <c r="R12" s="39"/>
      <c r="S12" s="39">
        <v>100</v>
      </c>
    </row>
    <row r="13" spans="1:20" s="2" customFormat="1" ht="46.5" customHeight="1">
      <c r="A13" s="67"/>
      <c r="B13" s="56" t="s">
        <v>58</v>
      </c>
      <c r="C13" s="65">
        <v>2020</v>
      </c>
      <c r="D13" s="63">
        <v>1605.5</v>
      </c>
      <c r="E13" s="63">
        <v>1605.4</v>
      </c>
      <c r="F13" s="63"/>
      <c r="G13" s="63"/>
      <c r="H13" s="63"/>
      <c r="I13" s="63"/>
      <c r="J13" s="63">
        <v>1605.5</v>
      </c>
      <c r="K13" s="63">
        <v>1605.4</v>
      </c>
      <c r="L13" s="63"/>
      <c r="M13" s="63"/>
      <c r="N13" s="63">
        <v>100</v>
      </c>
      <c r="O13" s="63">
        <f t="shared" ref="O13:O60" si="0">E13/D13*100</f>
        <v>99.993771410775466</v>
      </c>
      <c r="P13" s="78" t="s">
        <v>84</v>
      </c>
      <c r="Q13" s="80"/>
      <c r="R13" s="80"/>
      <c r="S13" s="80">
        <v>100</v>
      </c>
      <c r="T13" s="20"/>
    </row>
    <row r="14" spans="1:20" s="2" customFormat="1" ht="17.25" customHeight="1">
      <c r="A14" s="68"/>
      <c r="B14" s="57"/>
      <c r="C14" s="66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79"/>
      <c r="Q14" s="81"/>
      <c r="R14" s="79"/>
      <c r="S14" s="79"/>
      <c r="T14" s="20"/>
    </row>
    <row r="15" spans="1:20" s="2" customFormat="1" ht="46.5" customHeight="1">
      <c r="A15" s="26"/>
      <c r="B15" s="46" t="s">
        <v>76</v>
      </c>
      <c r="C15" s="40"/>
      <c r="D15" s="43">
        <v>1605.5</v>
      </c>
      <c r="E15" s="43">
        <v>1605.4</v>
      </c>
      <c r="F15" s="43"/>
      <c r="G15" s="43"/>
      <c r="H15" s="43"/>
      <c r="I15" s="43"/>
      <c r="J15" s="43">
        <v>1605.5</v>
      </c>
      <c r="K15" s="43">
        <v>1605.4</v>
      </c>
      <c r="L15" s="43"/>
      <c r="M15" s="43"/>
      <c r="N15" s="43">
        <v>100</v>
      </c>
      <c r="O15" s="41">
        <f t="shared" si="0"/>
        <v>99.993771410775466</v>
      </c>
      <c r="P15" s="27"/>
      <c r="Q15" s="27"/>
      <c r="R15" s="27"/>
      <c r="S15" s="27">
        <v>100</v>
      </c>
      <c r="T15" s="20"/>
    </row>
    <row r="16" spans="1:20" s="1" customFormat="1" ht="84" customHeight="1">
      <c r="A16" s="28"/>
      <c r="B16" s="50" t="s">
        <v>59</v>
      </c>
      <c r="C16" s="43">
        <v>2020</v>
      </c>
      <c r="D16" s="43">
        <v>175.9</v>
      </c>
      <c r="E16" s="43">
        <v>175.9</v>
      </c>
      <c r="F16" s="43"/>
      <c r="G16" s="43"/>
      <c r="H16" s="43">
        <v>78</v>
      </c>
      <c r="I16" s="43">
        <v>78</v>
      </c>
      <c r="J16" s="43">
        <v>97.9</v>
      </c>
      <c r="K16" s="43">
        <v>97.9</v>
      </c>
      <c r="L16" s="43"/>
      <c r="M16" s="43"/>
      <c r="N16" s="43">
        <v>100</v>
      </c>
      <c r="O16" s="41">
        <f t="shared" si="0"/>
        <v>100</v>
      </c>
      <c r="P16" s="43" t="s">
        <v>69</v>
      </c>
      <c r="Q16" s="43"/>
      <c r="R16" s="43"/>
      <c r="S16" s="43">
        <v>100</v>
      </c>
      <c r="T16" s="18"/>
    </row>
    <row r="17" spans="1:20" s="1" customFormat="1" ht="81" customHeight="1">
      <c r="A17" s="28"/>
      <c r="B17" s="46" t="s">
        <v>77</v>
      </c>
      <c r="C17" s="43"/>
      <c r="D17" s="43">
        <v>175.9</v>
      </c>
      <c r="E17" s="43">
        <v>175.9</v>
      </c>
      <c r="F17" s="43"/>
      <c r="G17" s="43"/>
      <c r="H17" s="43">
        <v>78</v>
      </c>
      <c r="I17" s="43">
        <v>78</v>
      </c>
      <c r="J17" s="43">
        <v>97.9</v>
      </c>
      <c r="K17" s="43">
        <v>97.9</v>
      </c>
      <c r="L17" s="43"/>
      <c r="M17" s="43"/>
      <c r="N17" s="43">
        <v>100</v>
      </c>
      <c r="O17" s="41">
        <f t="shared" si="0"/>
        <v>100</v>
      </c>
      <c r="P17" s="46" t="s">
        <v>85</v>
      </c>
      <c r="Q17" s="43"/>
      <c r="R17" s="43"/>
      <c r="S17" s="43">
        <v>100</v>
      </c>
      <c r="T17" s="18"/>
    </row>
    <row r="18" spans="1:20" s="1" customFormat="1" ht="54" customHeight="1">
      <c r="A18" s="28"/>
      <c r="B18" s="39" t="s">
        <v>56</v>
      </c>
      <c r="C18" s="43">
        <v>2020</v>
      </c>
      <c r="D18" s="43">
        <v>219.8</v>
      </c>
      <c r="E18" s="43">
        <v>219.8</v>
      </c>
      <c r="F18" s="43"/>
      <c r="G18" s="43"/>
      <c r="H18" s="43"/>
      <c r="I18" s="43"/>
      <c r="J18" s="43">
        <v>219.8</v>
      </c>
      <c r="K18" s="43">
        <v>219.8</v>
      </c>
      <c r="L18" s="43"/>
      <c r="M18" s="43"/>
      <c r="N18" s="43">
        <v>100</v>
      </c>
      <c r="O18" s="63">
        <f t="shared" si="0"/>
        <v>100</v>
      </c>
      <c r="P18" s="51"/>
      <c r="Q18" s="43"/>
      <c r="R18" s="43"/>
      <c r="S18" s="43">
        <v>100</v>
      </c>
      <c r="T18" s="18"/>
    </row>
    <row r="19" spans="1:20" s="1" customFormat="1" ht="230.25" hidden="1" customHeight="1">
      <c r="A19" s="28"/>
      <c r="B19" s="47" t="s">
        <v>26</v>
      </c>
      <c r="C19" s="43"/>
      <c r="D19" s="43">
        <v>0</v>
      </c>
      <c r="E19" s="43">
        <v>0</v>
      </c>
      <c r="F19" s="43"/>
      <c r="G19" s="43"/>
      <c r="H19" s="43"/>
      <c r="I19" s="43"/>
      <c r="J19" s="43">
        <v>0</v>
      </c>
      <c r="K19" s="43">
        <v>0</v>
      </c>
      <c r="L19" s="43">
        <v>0</v>
      </c>
      <c r="M19" s="43"/>
      <c r="N19" s="43"/>
      <c r="O19" s="64"/>
      <c r="P19" s="43"/>
      <c r="Q19" s="29"/>
      <c r="R19" s="43"/>
      <c r="S19" s="43"/>
      <c r="T19" s="18"/>
    </row>
    <row r="20" spans="1:20" s="1" customFormat="1" ht="80.25" customHeight="1">
      <c r="A20" s="28"/>
      <c r="B20" s="48" t="s">
        <v>86</v>
      </c>
      <c r="C20" s="43"/>
      <c r="D20" s="43">
        <v>219.8</v>
      </c>
      <c r="E20" s="43">
        <v>219.8</v>
      </c>
      <c r="F20" s="43"/>
      <c r="G20" s="43"/>
      <c r="H20" s="43"/>
      <c r="I20" s="43"/>
      <c r="J20" s="43">
        <v>219.8</v>
      </c>
      <c r="K20" s="43">
        <v>219.8</v>
      </c>
      <c r="L20" s="43"/>
      <c r="M20" s="43"/>
      <c r="N20" s="43">
        <v>100</v>
      </c>
      <c r="O20" s="63">
        <f t="shared" si="0"/>
        <v>100</v>
      </c>
      <c r="P20" s="43" t="s">
        <v>87</v>
      </c>
      <c r="Q20" s="43"/>
      <c r="R20" s="43"/>
      <c r="S20" s="43">
        <v>100</v>
      </c>
      <c r="T20" s="18"/>
    </row>
    <row r="21" spans="1:20" s="1" customFormat="1" ht="101.25" hidden="1" customHeight="1">
      <c r="A21" s="28"/>
      <c r="B21" s="54"/>
      <c r="C21" s="43"/>
      <c r="D21" s="43">
        <f>J21</f>
        <v>77</v>
      </c>
      <c r="E21" s="43">
        <f>K21</f>
        <v>77</v>
      </c>
      <c r="F21" s="43"/>
      <c r="G21" s="43"/>
      <c r="H21" s="43"/>
      <c r="I21" s="43"/>
      <c r="J21" s="43">
        <f>J22+J25+J26+J31</f>
        <v>77</v>
      </c>
      <c r="K21" s="43">
        <f>K22+K25+K26+K31</f>
        <v>77</v>
      </c>
      <c r="L21" s="43"/>
      <c r="M21" s="43"/>
      <c r="N21" s="43"/>
      <c r="O21" s="64"/>
      <c r="P21" s="45"/>
      <c r="Q21" s="43"/>
      <c r="R21" s="43"/>
      <c r="S21" s="43"/>
      <c r="T21" s="18"/>
    </row>
    <row r="22" spans="1:20" s="1" customFormat="1" ht="66" hidden="1" customHeight="1">
      <c r="A22" s="28"/>
      <c r="B22" s="55"/>
      <c r="C22" s="43"/>
      <c r="D22" s="43">
        <v>60</v>
      </c>
      <c r="E22" s="43">
        <v>60</v>
      </c>
      <c r="F22" s="43"/>
      <c r="G22" s="43"/>
      <c r="H22" s="43"/>
      <c r="I22" s="43"/>
      <c r="J22" s="43">
        <v>60</v>
      </c>
      <c r="K22" s="43">
        <v>60</v>
      </c>
      <c r="L22" s="43"/>
      <c r="M22" s="43"/>
      <c r="N22" s="43"/>
      <c r="O22" s="63"/>
      <c r="P22" s="43"/>
      <c r="Q22" s="43"/>
      <c r="R22" s="43"/>
      <c r="S22" s="43"/>
      <c r="T22" s="18"/>
    </row>
    <row r="23" spans="1:20" s="1" customFormat="1" ht="53.25" customHeight="1">
      <c r="A23" s="28"/>
      <c r="B23" s="52" t="s">
        <v>57</v>
      </c>
      <c r="C23" s="43">
        <v>2020</v>
      </c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64"/>
      <c r="P23" s="43" t="s">
        <v>60</v>
      </c>
      <c r="Q23" s="43"/>
      <c r="R23" s="43"/>
      <c r="S23" s="43"/>
      <c r="T23" s="18"/>
    </row>
    <row r="24" spans="1:20" s="1" customFormat="1" ht="51" customHeight="1">
      <c r="A24" s="28"/>
      <c r="B24" s="49" t="s">
        <v>78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1"/>
      <c r="P24" s="43"/>
      <c r="Q24" s="43"/>
      <c r="R24" s="43"/>
      <c r="S24" s="43"/>
      <c r="T24" s="18"/>
    </row>
    <row r="25" spans="1:20" s="1" customFormat="1" ht="102" customHeight="1">
      <c r="A25" s="28"/>
      <c r="B25" s="56" t="s">
        <v>70</v>
      </c>
      <c r="C25" s="43">
        <v>2020</v>
      </c>
      <c r="D25" s="43">
        <v>17</v>
      </c>
      <c r="E25" s="43">
        <v>17</v>
      </c>
      <c r="F25" s="43"/>
      <c r="G25" s="43"/>
      <c r="H25" s="43"/>
      <c r="I25" s="43"/>
      <c r="J25" s="43">
        <v>17</v>
      </c>
      <c r="K25" s="43">
        <v>17</v>
      </c>
      <c r="L25" s="43"/>
      <c r="M25" s="43"/>
      <c r="N25" s="43">
        <v>100</v>
      </c>
      <c r="O25" s="25">
        <v>100</v>
      </c>
      <c r="P25" s="43" t="s">
        <v>72</v>
      </c>
      <c r="Q25" s="43"/>
      <c r="R25" s="43"/>
      <c r="S25" s="43">
        <v>100</v>
      </c>
      <c r="T25" s="18"/>
    </row>
    <row r="26" spans="1:20" s="1" customFormat="1" ht="0.75" hidden="1" customHeight="1">
      <c r="A26" s="28"/>
      <c r="B26" s="57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63">
        <v>100</v>
      </c>
      <c r="P26" s="43"/>
      <c r="Q26" s="43"/>
      <c r="R26" s="43"/>
      <c r="S26" s="43"/>
      <c r="T26" s="18"/>
    </row>
    <row r="27" spans="1:20" s="1" customFormat="1" ht="77.25" customHeight="1">
      <c r="A27" s="28"/>
      <c r="B27" s="46" t="s">
        <v>79</v>
      </c>
      <c r="C27" s="43"/>
      <c r="D27" s="43">
        <v>17</v>
      </c>
      <c r="E27" s="43">
        <v>17</v>
      </c>
      <c r="F27" s="43"/>
      <c r="G27" s="43"/>
      <c r="H27" s="43"/>
      <c r="I27" s="43"/>
      <c r="J27" s="43">
        <v>17</v>
      </c>
      <c r="K27" s="43">
        <v>17</v>
      </c>
      <c r="L27" s="43"/>
      <c r="M27" s="43"/>
      <c r="N27" s="43">
        <v>100</v>
      </c>
      <c r="O27" s="64"/>
      <c r="P27" s="43"/>
      <c r="Q27" s="43"/>
      <c r="R27" s="43"/>
      <c r="S27" s="43">
        <v>100</v>
      </c>
      <c r="T27" s="18"/>
    </row>
    <row r="28" spans="1:20" s="1" customFormat="1" ht="48.75" customHeight="1">
      <c r="A28" s="28"/>
      <c r="B28" s="50" t="s">
        <v>61</v>
      </c>
      <c r="C28" s="43">
        <v>2020</v>
      </c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25"/>
      <c r="P28" s="43" t="s">
        <v>62</v>
      </c>
      <c r="Q28" s="43"/>
      <c r="R28" s="43"/>
      <c r="S28" s="43"/>
      <c r="T28" s="18"/>
    </row>
    <row r="29" spans="1:20" s="1" customFormat="1" ht="48" customHeight="1">
      <c r="A29" s="28"/>
      <c r="B29" s="46" t="s">
        <v>80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2"/>
      <c r="P29" s="43"/>
      <c r="Q29" s="43"/>
      <c r="R29" s="43"/>
      <c r="S29" s="43"/>
      <c r="T29" s="18"/>
    </row>
    <row r="30" spans="1:20" s="1" customFormat="1" ht="69.75" customHeight="1">
      <c r="A30" s="28"/>
      <c r="B30" s="50" t="s">
        <v>71</v>
      </c>
      <c r="C30" s="43">
        <v>2020</v>
      </c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25"/>
      <c r="P30" s="43" t="s">
        <v>63</v>
      </c>
      <c r="Q30" s="43"/>
      <c r="R30" s="43"/>
      <c r="S30" s="43"/>
      <c r="T30" s="18"/>
    </row>
    <row r="31" spans="1:20" s="1" customFormat="1" ht="70.5" customHeight="1">
      <c r="A31" s="28"/>
      <c r="B31" s="46" t="s">
        <v>81</v>
      </c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2"/>
      <c r="P31" s="43"/>
      <c r="Q31" s="43"/>
      <c r="R31" s="43"/>
      <c r="S31" s="43"/>
      <c r="T31" s="18"/>
    </row>
    <row r="32" spans="1:20" s="1" customFormat="1" ht="0.75" hidden="1" customHeight="1">
      <c r="A32" s="28"/>
      <c r="B32" s="10" t="s">
        <v>27</v>
      </c>
      <c r="C32" s="11"/>
      <c r="D32" s="9">
        <v>25</v>
      </c>
      <c r="E32" s="9">
        <v>25</v>
      </c>
      <c r="F32" s="9"/>
      <c r="G32" s="9"/>
      <c r="H32" s="9"/>
      <c r="I32" s="9"/>
      <c r="J32" s="9">
        <v>25</v>
      </c>
      <c r="K32" s="9">
        <v>25</v>
      </c>
      <c r="L32" s="9"/>
      <c r="M32" s="9"/>
      <c r="N32" s="9"/>
      <c r="O32" s="25">
        <f t="shared" si="0"/>
        <v>100</v>
      </c>
      <c r="P32" s="11"/>
      <c r="Q32" s="9"/>
      <c r="R32" s="9"/>
      <c r="S32" s="9"/>
      <c r="T32" s="18"/>
    </row>
    <row r="33" spans="1:20" s="1" customFormat="1" ht="57.75" hidden="1" customHeight="1">
      <c r="A33" s="28"/>
      <c r="B33" s="10" t="s">
        <v>28</v>
      </c>
      <c r="C33" s="11"/>
      <c r="D33" s="9">
        <v>25</v>
      </c>
      <c r="E33" s="9">
        <v>25</v>
      </c>
      <c r="F33" s="9"/>
      <c r="G33" s="9"/>
      <c r="H33" s="9"/>
      <c r="I33" s="9"/>
      <c r="J33" s="9">
        <v>25</v>
      </c>
      <c r="K33" s="9">
        <v>25</v>
      </c>
      <c r="L33" s="9"/>
      <c r="M33" s="9"/>
      <c r="N33" s="9"/>
      <c r="O33" s="25">
        <f t="shared" si="0"/>
        <v>100</v>
      </c>
      <c r="P33" s="11"/>
      <c r="Q33" s="9"/>
      <c r="R33" s="9"/>
      <c r="S33" s="9"/>
      <c r="T33" s="18"/>
    </row>
    <row r="34" spans="1:20" s="1" customFormat="1" ht="69" hidden="1" customHeight="1">
      <c r="A34" s="28"/>
      <c r="B34" s="10" t="s">
        <v>29</v>
      </c>
      <c r="C34" s="11"/>
      <c r="D34" s="9">
        <f t="shared" ref="D34:D38" si="1">J34</f>
        <v>0</v>
      </c>
      <c r="E34" s="9">
        <f t="shared" ref="E34:E38" si="2">K34</f>
        <v>0</v>
      </c>
      <c r="F34" s="9"/>
      <c r="G34" s="9"/>
      <c r="H34" s="9"/>
      <c r="I34" s="9"/>
      <c r="J34" s="9">
        <f>J35+J36+J37</f>
        <v>0</v>
      </c>
      <c r="K34" s="9">
        <f>K35+K36+K37</f>
        <v>0</v>
      </c>
      <c r="L34" s="9"/>
      <c r="M34" s="9"/>
      <c r="N34" s="9"/>
      <c r="O34" s="25"/>
      <c r="P34" s="11"/>
      <c r="Q34" s="9"/>
      <c r="R34" s="9"/>
      <c r="S34" s="9"/>
      <c r="T34" s="18"/>
    </row>
    <row r="35" spans="1:20" s="1" customFormat="1" ht="102.75" hidden="1" customHeight="1">
      <c r="A35" s="28"/>
      <c r="B35" s="10" t="s">
        <v>30</v>
      </c>
      <c r="C35" s="11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25"/>
      <c r="P35" s="11"/>
      <c r="Q35" s="9"/>
      <c r="R35" s="9"/>
      <c r="S35" s="9"/>
      <c r="T35" s="18"/>
    </row>
    <row r="36" spans="1:20" s="1" customFormat="1" ht="61.5" hidden="1" customHeight="1">
      <c r="A36" s="28"/>
      <c r="B36" s="10" t="s">
        <v>31</v>
      </c>
      <c r="C36" s="11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25"/>
      <c r="P36" s="11"/>
      <c r="Q36" s="9"/>
      <c r="R36" s="9"/>
      <c r="S36" s="9"/>
      <c r="T36" s="18"/>
    </row>
    <row r="37" spans="1:20" s="1" customFormat="1" ht="96" hidden="1" customHeight="1">
      <c r="A37" s="28"/>
      <c r="B37" s="10" t="s">
        <v>32</v>
      </c>
      <c r="C37" s="11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25"/>
      <c r="P37" s="11"/>
      <c r="Q37" s="9"/>
      <c r="R37" s="9"/>
      <c r="S37" s="9"/>
      <c r="T37" s="18"/>
    </row>
    <row r="38" spans="1:20" s="1" customFormat="1" ht="81" hidden="1" customHeight="1">
      <c r="A38" s="28"/>
      <c r="B38" s="10" t="s">
        <v>33</v>
      </c>
      <c r="C38" s="11"/>
      <c r="D38" s="9">
        <f t="shared" si="1"/>
        <v>172.1</v>
      </c>
      <c r="E38" s="9">
        <f t="shared" si="2"/>
        <v>172.1</v>
      </c>
      <c r="F38" s="9"/>
      <c r="G38" s="9"/>
      <c r="H38" s="9"/>
      <c r="I38" s="9"/>
      <c r="J38" s="9">
        <f>J39+J40+J41</f>
        <v>172.1</v>
      </c>
      <c r="K38" s="9">
        <f>K39+K40+K41</f>
        <v>172.1</v>
      </c>
      <c r="L38" s="9"/>
      <c r="M38" s="9"/>
      <c r="N38" s="9"/>
      <c r="O38" s="25">
        <f t="shared" si="0"/>
        <v>100</v>
      </c>
      <c r="P38" s="11"/>
      <c r="Q38" s="9"/>
      <c r="R38" s="9"/>
      <c r="S38" s="9"/>
      <c r="T38" s="18"/>
    </row>
    <row r="39" spans="1:20" s="1" customFormat="1" ht="65.25" hidden="1" customHeight="1">
      <c r="A39" s="28"/>
      <c r="B39" s="10" t="s">
        <v>34</v>
      </c>
      <c r="C39" s="11"/>
      <c r="D39" s="9">
        <v>141.69999999999999</v>
      </c>
      <c r="E39" s="9">
        <v>141.69999999999999</v>
      </c>
      <c r="F39" s="9"/>
      <c r="G39" s="9"/>
      <c r="H39" s="9"/>
      <c r="I39" s="9"/>
      <c r="J39" s="9">
        <v>141.69999999999999</v>
      </c>
      <c r="K39" s="9">
        <v>141.69999999999999</v>
      </c>
      <c r="L39" s="9"/>
      <c r="M39" s="9"/>
      <c r="N39" s="9"/>
      <c r="O39" s="25">
        <f t="shared" si="0"/>
        <v>100</v>
      </c>
      <c r="P39" s="11"/>
      <c r="Q39" s="9"/>
      <c r="R39" s="9"/>
      <c r="S39" s="9"/>
      <c r="T39" s="18"/>
    </row>
    <row r="40" spans="1:20" s="1" customFormat="1" ht="58.5" hidden="1" customHeight="1">
      <c r="A40" s="28"/>
      <c r="B40" s="10" t="s">
        <v>35</v>
      </c>
      <c r="C40" s="11"/>
      <c r="D40" s="9">
        <v>26.4</v>
      </c>
      <c r="E40" s="9">
        <v>26.4</v>
      </c>
      <c r="F40" s="9"/>
      <c r="G40" s="9"/>
      <c r="H40" s="9"/>
      <c r="I40" s="9"/>
      <c r="J40" s="9">
        <v>26.4</v>
      </c>
      <c r="K40" s="9">
        <v>26.4</v>
      </c>
      <c r="L40" s="9"/>
      <c r="M40" s="9"/>
      <c r="N40" s="9"/>
      <c r="O40" s="25">
        <f t="shared" si="0"/>
        <v>100</v>
      </c>
      <c r="P40" s="11"/>
      <c r="Q40" s="9"/>
      <c r="R40" s="9"/>
      <c r="S40" s="9"/>
      <c r="T40" s="18"/>
    </row>
    <row r="41" spans="1:20" s="1" customFormat="1" ht="75" hidden="1">
      <c r="A41" s="28"/>
      <c r="B41" s="10" t="s">
        <v>36</v>
      </c>
      <c r="C41" s="11"/>
      <c r="D41" s="9">
        <v>4</v>
      </c>
      <c r="E41" s="9">
        <v>4</v>
      </c>
      <c r="F41" s="9"/>
      <c r="G41" s="9"/>
      <c r="H41" s="9"/>
      <c r="I41" s="9"/>
      <c r="J41" s="9">
        <v>4</v>
      </c>
      <c r="K41" s="9">
        <v>4</v>
      </c>
      <c r="L41" s="9"/>
      <c r="M41" s="9"/>
      <c r="N41" s="9"/>
      <c r="O41" s="25">
        <f t="shared" si="0"/>
        <v>100</v>
      </c>
      <c r="P41" s="11"/>
      <c r="Q41" s="9"/>
      <c r="R41" s="9"/>
      <c r="S41" s="9"/>
      <c r="T41" s="18"/>
    </row>
    <row r="42" spans="1:20" s="1" customFormat="1" ht="100.5" hidden="1" customHeight="1">
      <c r="A42" s="28"/>
      <c r="B42" s="10" t="s">
        <v>37</v>
      </c>
      <c r="C42" s="11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25"/>
      <c r="P42" s="11"/>
      <c r="Q42" s="9"/>
      <c r="R42" s="9"/>
      <c r="S42" s="9"/>
      <c r="T42" s="18"/>
    </row>
    <row r="43" spans="1:20" s="1" customFormat="1" ht="139.5" hidden="1" customHeight="1">
      <c r="A43" s="28"/>
      <c r="B43" s="10" t="s">
        <v>38</v>
      </c>
      <c r="C43" s="11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25"/>
      <c r="P43" s="11"/>
      <c r="Q43" s="9"/>
      <c r="R43" s="9"/>
      <c r="S43" s="9"/>
      <c r="T43" s="18"/>
    </row>
    <row r="44" spans="1:20" s="2" customFormat="1" ht="116.25" hidden="1" customHeight="1">
      <c r="A44" s="28"/>
      <c r="B44" s="10" t="s">
        <v>17</v>
      </c>
      <c r="C44" s="11"/>
      <c r="D44" s="9">
        <f>D45+D47+D48+D49+D52+D55</f>
        <v>10020</v>
      </c>
      <c r="E44" s="37">
        <f>E45+E47+E48+E49+E52+E55</f>
        <v>9734.7000000000007</v>
      </c>
      <c r="F44" s="37">
        <f t="shared" ref="F44:N44" si="3">F45+F47+F48+F49+F52+F55</f>
        <v>1294.0999999999999</v>
      </c>
      <c r="G44" s="37">
        <f t="shared" si="3"/>
        <v>1152.7</v>
      </c>
      <c r="H44" s="37">
        <f t="shared" si="3"/>
        <v>3093.5</v>
      </c>
      <c r="I44" s="37">
        <f t="shared" si="3"/>
        <v>2949.6</v>
      </c>
      <c r="J44" s="37">
        <f t="shared" si="3"/>
        <v>5632.4000000000005</v>
      </c>
      <c r="K44" s="37">
        <f t="shared" si="3"/>
        <v>5632.4000000000005</v>
      </c>
      <c r="L44" s="37">
        <f t="shared" si="3"/>
        <v>0</v>
      </c>
      <c r="M44" s="37">
        <f t="shared" si="3"/>
        <v>0</v>
      </c>
      <c r="N44" s="37">
        <f t="shared" si="3"/>
        <v>0</v>
      </c>
      <c r="O44" s="37">
        <v>100</v>
      </c>
      <c r="P44" s="30" t="s">
        <v>20</v>
      </c>
      <c r="Q44" s="9">
        <v>7</v>
      </c>
      <c r="R44" s="9">
        <v>7</v>
      </c>
      <c r="S44" s="9">
        <v>100</v>
      </c>
      <c r="T44" s="20"/>
    </row>
    <row r="45" spans="1:20" ht="102" hidden="1" customHeight="1">
      <c r="A45" s="28"/>
      <c r="B45" s="10" t="s">
        <v>39</v>
      </c>
      <c r="C45" s="11"/>
      <c r="D45" s="9">
        <f>D46</f>
        <v>4691.1000000000004</v>
      </c>
      <c r="E45" s="9">
        <f t="shared" ref="E45:K45" si="4">E46</f>
        <v>4405.8</v>
      </c>
      <c r="F45" s="9">
        <f t="shared" si="4"/>
        <v>1294.0999999999999</v>
      </c>
      <c r="G45" s="9">
        <f t="shared" si="4"/>
        <v>1152.7</v>
      </c>
      <c r="H45" s="9">
        <f t="shared" si="4"/>
        <v>1393.5</v>
      </c>
      <c r="I45" s="9">
        <f t="shared" si="4"/>
        <v>1249.5999999999999</v>
      </c>
      <c r="J45" s="9">
        <f t="shared" si="4"/>
        <v>2003.5</v>
      </c>
      <c r="K45" s="9">
        <f t="shared" si="4"/>
        <v>2003.5</v>
      </c>
      <c r="L45" s="9"/>
      <c r="M45" s="9"/>
      <c r="N45" s="9"/>
      <c r="O45" s="25">
        <f t="shared" si="0"/>
        <v>93.918270768050135</v>
      </c>
      <c r="P45" s="31"/>
      <c r="Q45" s="14"/>
      <c r="R45" s="14"/>
      <c r="S45" s="14"/>
      <c r="T45" s="20"/>
    </row>
    <row r="46" spans="1:20" s="2" customFormat="1" ht="54.75" hidden="1" customHeight="1">
      <c r="A46" s="28"/>
      <c r="B46" s="10" t="s">
        <v>40</v>
      </c>
      <c r="C46" s="11"/>
      <c r="D46" s="9">
        <f>F46+H46+J46</f>
        <v>4691.1000000000004</v>
      </c>
      <c r="E46" s="9">
        <f>G46+I46+K46</f>
        <v>4405.8</v>
      </c>
      <c r="F46" s="9">
        <v>1294.0999999999999</v>
      </c>
      <c r="G46" s="9">
        <v>1152.7</v>
      </c>
      <c r="H46" s="9">
        <v>1393.5</v>
      </c>
      <c r="I46" s="9">
        <v>1249.5999999999999</v>
      </c>
      <c r="J46" s="9">
        <v>2003.5</v>
      </c>
      <c r="K46" s="9">
        <v>2003.5</v>
      </c>
      <c r="L46" s="9"/>
      <c r="M46" s="9"/>
      <c r="N46" s="9"/>
      <c r="O46" s="25">
        <f t="shared" si="0"/>
        <v>93.918270768050135</v>
      </c>
      <c r="P46" s="11"/>
      <c r="Q46" s="9"/>
      <c r="R46" s="9"/>
      <c r="S46" s="9"/>
      <c r="T46" s="20"/>
    </row>
    <row r="47" spans="1:20" ht="63.75" hidden="1" customHeight="1">
      <c r="A47" s="28"/>
      <c r="B47" s="10" t="s">
        <v>41</v>
      </c>
      <c r="C47" s="11"/>
      <c r="D47" s="9">
        <f t="shared" ref="D47:E47" si="5">J47</f>
        <v>3213.6</v>
      </c>
      <c r="E47" s="9">
        <f t="shared" si="5"/>
        <v>3213.6</v>
      </c>
      <c r="F47" s="9"/>
      <c r="G47" s="9"/>
      <c r="H47" s="9"/>
      <c r="I47" s="9"/>
      <c r="J47" s="9">
        <v>3213.6</v>
      </c>
      <c r="K47" s="9">
        <v>3213.6</v>
      </c>
      <c r="L47" s="9"/>
      <c r="M47" s="9"/>
      <c r="N47" s="9"/>
      <c r="O47" s="25">
        <f t="shared" si="0"/>
        <v>100</v>
      </c>
      <c r="P47" s="11"/>
      <c r="Q47" s="9"/>
      <c r="R47" s="9"/>
      <c r="S47" s="9"/>
      <c r="T47" s="20"/>
    </row>
    <row r="48" spans="1:20" ht="63.75" hidden="1" customHeight="1">
      <c r="A48" s="28"/>
      <c r="B48" s="10" t="s">
        <v>42</v>
      </c>
      <c r="C48" s="11"/>
      <c r="D48" s="9">
        <v>168.4</v>
      </c>
      <c r="E48" s="9">
        <v>168.4</v>
      </c>
      <c r="F48" s="9"/>
      <c r="G48" s="9"/>
      <c r="H48" s="9"/>
      <c r="I48" s="9"/>
      <c r="J48" s="9">
        <v>168.4</v>
      </c>
      <c r="K48" s="9">
        <v>168.4</v>
      </c>
      <c r="L48" s="9"/>
      <c r="M48" s="9"/>
      <c r="N48" s="9"/>
      <c r="O48" s="25">
        <f t="shared" si="0"/>
        <v>100</v>
      </c>
      <c r="P48" s="11"/>
      <c r="Q48" s="9"/>
      <c r="R48" s="9"/>
      <c r="S48" s="9"/>
      <c r="T48" s="20"/>
    </row>
    <row r="49" spans="1:20" ht="124.5" hidden="1" customHeight="1">
      <c r="A49" s="28"/>
      <c r="B49" s="10" t="s">
        <v>43</v>
      </c>
      <c r="C49" s="11"/>
      <c r="D49" s="9">
        <v>59.3</v>
      </c>
      <c r="E49" s="9">
        <v>59.3</v>
      </c>
      <c r="F49" s="9"/>
      <c r="G49" s="9"/>
      <c r="H49" s="9"/>
      <c r="I49" s="9"/>
      <c r="J49" s="9">
        <v>59.3</v>
      </c>
      <c r="K49" s="9">
        <v>59.3</v>
      </c>
      <c r="L49" s="9"/>
      <c r="M49" s="9"/>
      <c r="N49" s="9"/>
      <c r="O49" s="25">
        <f t="shared" si="0"/>
        <v>100</v>
      </c>
      <c r="P49" s="11"/>
      <c r="Q49" s="9"/>
      <c r="R49" s="9"/>
      <c r="S49" s="9"/>
      <c r="T49" s="20"/>
    </row>
    <row r="50" spans="1:20" ht="41.25" hidden="1" customHeight="1">
      <c r="A50" s="28"/>
      <c r="B50" s="10" t="s">
        <v>44</v>
      </c>
      <c r="C50" s="11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25"/>
      <c r="P50" s="11"/>
      <c r="Q50" s="9"/>
      <c r="R50" s="9"/>
      <c r="S50" s="9"/>
      <c r="T50" s="20"/>
    </row>
    <row r="51" spans="1:20" ht="1.5" hidden="1" customHeight="1">
      <c r="A51" s="28"/>
      <c r="B51" s="10" t="s">
        <v>45</v>
      </c>
      <c r="C51" s="11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25"/>
      <c r="P51" s="11"/>
      <c r="Q51" s="9"/>
      <c r="R51" s="9"/>
      <c r="S51" s="9"/>
      <c r="T51" s="20"/>
    </row>
    <row r="52" spans="1:20" ht="56.25" hidden="1" customHeight="1">
      <c r="A52" s="28"/>
      <c r="B52" s="10" t="s">
        <v>46</v>
      </c>
      <c r="C52" s="11"/>
      <c r="D52" s="9">
        <v>187.6</v>
      </c>
      <c r="E52" s="9">
        <v>187.6</v>
      </c>
      <c r="F52" s="9"/>
      <c r="G52" s="9"/>
      <c r="H52" s="9"/>
      <c r="I52" s="9"/>
      <c r="J52" s="9">
        <v>187.6</v>
      </c>
      <c r="K52" s="9">
        <v>187.6</v>
      </c>
      <c r="L52" s="9"/>
      <c r="M52" s="9"/>
      <c r="N52" s="9"/>
      <c r="O52" s="25">
        <f t="shared" si="0"/>
        <v>100</v>
      </c>
      <c r="P52" s="11"/>
      <c r="Q52" s="9"/>
      <c r="R52" s="9"/>
      <c r="S52" s="9"/>
      <c r="T52" s="20"/>
    </row>
    <row r="53" spans="1:20" ht="87.75" hidden="1" customHeight="1">
      <c r="A53" s="28"/>
      <c r="B53" s="10" t="s">
        <v>47</v>
      </c>
      <c r="C53" s="11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25"/>
      <c r="P53" s="11"/>
      <c r="Q53" s="9"/>
      <c r="R53" s="9"/>
      <c r="S53" s="9"/>
      <c r="T53" s="20"/>
    </row>
    <row r="54" spans="1:20" ht="92.25" hidden="1" customHeight="1">
      <c r="A54" s="28"/>
      <c r="B54" s="10" t="s">
        <v>48</v>
      </c>
      <c r="C54" s="11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25"/>
      <c r="P54" s="11"/>
      <c r="Q54" s="9"/>
      <c r="R54" s="9"/>
      <c r="S54" s="9"/>
      <c r="T54" s="20"/>
    </row>
    <row r="55" spans="1:20" ht="92.25" hidden="1" customHeight="1">
      <c r="A55" s="28"/>
      <c r="B55" s="10" t="s">
        <v>54</v>
      </c>
      <c r="C55" s="11"/>
      <c r="D55" s="37">
        <v>1700</v>
      </c>
      <c r="E55" s="37">
        <v>1700</v>
      </c>
      <c r="F55" s="37"/>
      <c r="G55" s="37"/>
      <c r="H55" s="37">
        <v>1700</v>
      </c>
      <c r="I55" s="37">
        <v>1700</v>
      </c>
      <c r="J55" s="37"/>
      <c r="K55" s="37"/>
      <c r="L55" s="37"/>
      <c r="M55" s="37"/>
      <c r="N55" s="37"/>
      <c r="O55" s="25">
        <v>100</v>
      </c>
      <c r="P55" s="11"/>
      <c r="Q55" s="37"/>
      <c r="R55" s="37"/>
      <c r="S55" s="37"/>
      <c r="T55" s="20"/>
    </row>
    <row r="56" spans="1:20" s="2" customFormat="1" ht="112.5" hidden="1" customHeight="1">
      <c r="A56" s="28"/>
      <c r="B56" s="12" t="s">
        <v>18</v>
      </c>
      <c r="C56" s="11"/>
      <c r="D56" s="9">
        <f>D57+D58+D59</f>
        <v>177509.2</v>
      </c>
      <c r="E56" s="9">
        <f t="shared" ref="E56:K56" si="6">E57+E58+E59</f>
        <v>168095.40000000002</v>
      </c>
      <c r="F56" s="9">
        <f t="shared" si="6"/>
        <v>6025.7</v>
      </c>
      <c r="G56" s="9">
        <f t="shared" si="6"/>
        <v>6009.9</v>
      </c>
      <c r="H56" s="9">
        <f t="shared" si="6"/>
        <v>2183.5</v>
      </c>
      <c r="I56" s="9">
        <f t="shared" si="6"/>
        <v>2177.8000000000002</v>
      </c>
      <c r="J56" s="9">
        <f t="shared" si="6"/>
        <v>169300</v>
      </c>
      <c r="K56" s="9">
        <f t="shared" si="6"/>
        <v>159907.70000000001</v>
      </c>
      <c r="L56" s="9"/>
      <c r="M56" s="9"/>
      <c r="N56" s="9"/>
      <c r="O56" s="25">
        <f>E56/D56*100</f>
        <v>94.696725578167218</v>
      </c>
      <c r="P56" s="11" t="s">
        <v>21</v>
      </c>
      <c r="Q56" s="9">
        <v>3</v>
      </c>
      <c r="R56" s="9">
        <v>3</v>
      </c>
      <c r="S56" s="9">
        <v>100</v>
      </c>
      <c r="T56" s="20"/>
    </row>
    <row r="57" spans="1:20" ht="78.75" hidden="1" customHeight="1">
      <c r="A57" s="32"/>
      <c r="B57" s="13" t="s">
        <v>51</v>
      </c>
      <c r="C57" s="8"/>
      <c r="D57" s="9">
        <f>F57+H57+J57</f>
        <v>169212.5</v>
      </c>
      <c r="E57" s="9">
        <f>G57+I57+K57</f>
        <v>159820.20000000001</v>
      </c>
      <c r="F57" s="9"/>
      <c r="G57" s="9"/>
      <c r="H57" s="9"/>
      <c r="I57" s="9"/>
      <c r="J57" s="9">
        <v>169212.5</v>
      </c>
      <c r="K57" s="9">
        <v>159820.20000000001</v>
      </c>
      <c r="L57" s="9"/>
      <c r="M57" s="9"/>
      <c r="N57" s="9"/>
      <c r="O57" s="25">
        <f>E57/D57*100</f>
        <v>94.449405333530336</v>
      </c>
      <c r="P57" s="31"/>
      <c r="Q57" s="14"/>
      <c r="R57" s="14"/>
      <c r="S57" s="14"/>
      <c r="T57" s="20"/>
    </row>
    <row r="58" spans="1:20" s="2" customFormat="1" ht="59.25" hidden="1" customHeight="1">
      <c r="A58" s="28"/>
      <c r="B58" s="12" t="s">
        <v>52</v>
      </c>
      <c r="C58" s="11"/>
      <c r="D58" s="9">
        <f>F58+H58+J58</f>
        <v>8296.7000000000007</v>
      </c>
      <c r="E58" s="9">
        <f>G58+I58+K58</f>
        <v>8275.2000000000007</v>
      </c>
      <c r="F58" s="9">
        <v>6025.7</v>
      </c>
      <c r="G58" s="9">
        <v>6009.9</v>
      </c>
      <c r="H58" s="9">
        <v>2183.5</v>
      </c>
      <c r="I58" s="9">
        <v>2177.8000000000002</v>
      </c>
      <c r="J58" s="9">
        <v>87.5</v>
      </c>
      <c r="K58" s="9">
        <v>87.5</v>
      </c>
      <c r="L58" s="9"/>
      <c r="M58" s="9"/>
      <c r="N58" s="9"/>
      <c r="O58" s="25">
        <f t="shared" si="0"/>
        <v>99.740860824183102</v>
      </c>
      <c r="P58" s="11"/>
      <c r="Q58" s="9"/>
      <c r="R58" s="9"/>
      <c r="S58" s="9"/>
      <c r="T58" s="20"/>
    </row>
    <row r="59" spans="1:20" s="1" customFormat="1" ht="58.5" hidden="1" customHeight="1">
      <c r="A59" s="28"/>
      <c r="B59" s="12" t="s">
        <v>53</v>
      </c>
      <c r="C59" s="11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25"/>
      <c r="P59" s="11"/>
      <c r="Q59" s="9"/>
      <c r="R59" s="9"/>
      <c r="S59" s="9"/>
      <c r="T59" s="20"/>
    </row>
    <row r="60" spans="1:20" s="2" customFormat="1" ht="59.25" hidden="1" customHeight="1">
      <c r="A60" s="67"/>
      <c r="B60" s="74" t="s">
        <v>19</v>
      </c>
      <c r="C60" s="71"/>
      <c r="D60" s="65">
        <f>D63+D64</f>
        <v>38419</v>
      </c>
      <c r="E60" s="65">
        <f>E63+E64</f>
        <v>38404.400000000001</v>
      </c>
      <c r="F60" s="65"/>
      <c r="G60" s="65"/>
      <c r="H60" s="65">
        <f>H64</f>
        <v>1111</v>
      </c>
      <c r="I60" s="65">
        <f>I64</f>
        <v>1111</v>
      </c>
      <c r="J60" s="65">
        <f>J63+J64</f>
        <v>37308</v>
      </c>
      <c r="K60" s="65">
        <f>K63+K64</f>
        <v>37293</v>
      </c>
      <c r="L60" s="65"/>
      <c r="M60" s="65"/>
      <c r="N60" s="65"/>
      <c r="O60" s="63">
        <f t="shared" si="0"/>
        <v>99.961997969754563</v>
      </c>
      <c r="P60" s="33" t="s">
        <v>22</v>
      </c>
      <c r="Q60" s="9">
        <v>0</v>
      </c>
      <c r="R60" s="9">
        <v>0</v>
      </c>
      <c r="S60" s="9">
        <v>100</v>
      </c>
      <c r="T60" s="20"/>
    </row>
    <row r="61" spans="1:20" s="2" customFormat="1" ht="157.5" hidden="1" customHeight="1">
      <c r="A61" s="77"/>
      <c r="B61" s="75"/>
      <c r="C61" s="72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70"/>
      <c r="P61" s="33" t="s">
        <v>23</v>
      </c>
      <c r="Q61" s="9">
        <v>69</v>
      </c>
      <c r="R61" s="9">
        <v>69</v>
      </c>
      <c r="S61" s="9">
        <v>100</v>
      </c>
      <c r="T61" s="20"/>
    </row>
    <row r="62" spans="1:20" s="2" customFormat="1" ht="59.25" hidden="1" customHeight="1">
      <c r="A62" s="68"/>
      <c r="B62" s="76"/>
      <c r="C62" s="73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4"/>
      <c r="P62" s="33" t="s">
        <v>24</v>
      </c>
      <c r="Q62" s="9">
        <v>70</v>
      </c>
      <c r="R62" s="9">
        <v>70</v>
      </c>
      <c r="S62" s="9">
        <v>100</v>
      </c>
      <c r="T62" s="20"/>
    </row>
    <row r="63" spans="1:20" ht="45.75" hidden="1" customHeight="1">
      <c r="A63" s="28"/>
      <c r="B63" s="12" t="s">
        <v>49</v>
      </c>
      <c r="C63" s="11"/>
      <c r="D63" s="9">
        <v>37308</v>
      </c>
      <c r="E63" s="9">
        <v>37293.4</v>
      </c>
      <c r="F63" s="9"/>
      <c r="G63" s="9"/>
      <c r="H63" s="9"/>
      <c r="I63" s="9"/>
      <c r="J63" s="37">
        <v>37308</v>
      </c>
      <c r="K63" s="37">
        <v>37293</v>
      </c>
      <c r="L63" s="9"/>
      <c r="M63" s="9"/>
      <c r="N63" s="9"/>
      <c r="O63" s="25">
        <f>E63/D63*100</f>
        <v>99.960866302133596</v>
      </c>
      <c r="P63" s="33"/>
      <c r="Q63" s="9"/>
      <c r="R63" s="9"/>
      <c r="S63" s="9"/>
      <c r="T63" s="20"/>
    </row>
    <row r="64" spans="1:20" ht="45" hidden="1" customHeight="1">
      <c r="A64" s="28"/>
      <c r="B64" s="12" t="s">
        <v>50</v>
      </c>
      <c r="C64" s="11"/>
      <c r="D64" s="9">
        <v>1111</v>
      </c>
      <c r="E64" s="9">
        <v>1111</v>
      </c>
      <c r="F64" s="9"/>
      <c r="G64" s="9"/>
      <c r="H64" s="9">
        <v>1111</v>
      </c>
      <c r="I64" s="9">
        <v>1111</v>
      </c>
      <c r="J64" s="14"/>
      <c r="K64" s="14"/>
      <c r="L64" s="9"/>
      <c r="M64" s="9"/>
      <c r="N64" s="9"/>
      <c r="O64" s="25">
        <f>E64/D64*100</f>
        <v>100</v>
      </c>
      <c r="P64" s="33"/>
      <c r="Q64" s="9"/>
      <c r="R64" s="9"/>
      <c r="S64" s="9"/>
      <c r="T64" s="20"/>
    </row>
    <row r="65" spans="1:20" ht="68.25" customHeight="1">
      <c r="A65" s="28"/>
      <c r="B65" s="50" t="s">
        <v>75</v>
      </c>
      <c r="C65" s="43">
        <v>2020</v>
      </c>
      <c r="D65" s="43">
        <v>29</v>
      </c>
      <c r="E65" s="43">
        <v>29</v>
      </c>
      <c r="F65" s="43"/>
      <c r="G65" s="43"/>
      <c r="H65" s="43"/>
      <c r="I65" s="43"/>
      <c r="J65" s="14">
        <v>29</v>
      </c>
      <c r="K65" s="14">
        <v>29</v>
      </c>
      <c r="L65" s="43"/>
      <c r="M65" s="43"/>
      <c r="N65" s="43"/>
      <c r="O65" s="25"/>
      <c r="P65" s="53" t="s">
        <v>83</v>
      </c>
      <c r="Q65" s="43"/>
      <c r="R65" s="43"/>
      <c r="S65" s="43">
        <v>100</v>
      </c>
      <c r="T65" s="20"/>
    </row>
    <row r="66" spans="1:20" ht="72" customHeight="1">
      <c r="A66" s="28"/>
      <c r="B66" s="48" t="s">
        <v>82</v>
      </c>
      <c r="C66" s="11"/>
      <c r="D66" s="43">
        <v>29</v>
      </c>
      <c r="E66" s="43">
        <v>29</v>
      </c>
      <c r="F66" s="43"/>
      <c r="G66" s="43"/>
      <c r="H66" s="43"/>
      <c r="I66" s="43"/>
      <c r="J66" s="14">
        <v>29</v>
      </c>
      <c r="K66" s="14">
        <v>29</v>
      </c>
      <c r="L66" s="43"/>
      <c r="M66" s="43"/>
      <c r="N66" s="43"/>
      <c r="O66" s="25"/>
      <c r="P66" s="33"/>
      <c r="Q66" s="43"/>
      <c r="R66" s="43"/>
      <c r="S66" s="43">
        <v>100</v>
      </c>
      <c r="T66" s="20"/>
    </row>
    <row r="67" spans="1:20" ht="23.25" customHeight="1">
      <c r="A67" s="34"/>
      <c r="B67" s="15"/>
      <c r="C67" s="16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35"/>
      <c r="P67" s="36"/>
      <c r="Q67" s="17"/>
      <c r="R67" s="17"/>
      <c r="S67" s="17"/>
      <c r="T67" s="19"/>
    </row>
    <row r="68" spans="1:20" ht="23.25" customHeight="1">
      <c r="A68" s="34"/>
      <c r="B68" s="15" t="s">
        <v>73</v>
      </c>
      <c r="C68" s="16"/>
      <c r="D68" s="17"/>
      <c r="E68" s="17"/>
      <c r="F68" s="17"/>
      <c r="G68" s="17"/>
      <c r="H68" s="17"/>
      <c r="I68" s="82" t="s">
        <v>74</v>
      </c>
      <c r="J68" s="83"/>
      <c r="K68" s="17"/>
      <c r="L68" s="17"/>
      <c r="M68" s="17"/>
      <c r="N68" s="17"/>
      <c r="O68" s="35"/>
      <c r="P68" s="36"/>
      <c r="Q68" s="17"/>
      <c r="R68" s="17"/>
      <c r="S68" s="17"/>
      <c r="T68" s="19"/>
    </row>
    <row r="69" spans="1:20" ht="23.25" customHeight="1">
      <c r="A69" s="34"/>
      <c r="B69" s="15"/>
      <c r="C69" s="16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35"/>
      <c r="P69" s="36"/>
      <c r="Q69" s="17"/>
      <c r="R69" s="17"/>
      <c r="S69" s="17"/>
      <c r="T69" s="19"/>
    </row>
  </sheetData>
  <mergeCells count="57">
    <mergeCell ref="P13:P14"/>
    <mergeCell ref="Q13:Q14"/>
    <mergeCell ref="R13:R14"/>
    <mergeCell ref="S13:S14"/>
    <mergeCell ref="I68:J68"/>
    <mergeCell ref="O18:O19"/>
    <mergeCell ref="O20:O21"/>
    <mergeCell ref="O22:O23"/>
    <mergeCell ref="O26:O27"/>
    <mergeCell ref="J60:J62"/>
    <mergeCell ref="I60:I62"/>
    <mergeCell ref="O60:O62"/>
    <mergeCell ref="L60:L62"/>
    <mergeCell ref="M60:M62"/>
    <mergeCell ref="N60:N62"/>
    <mergeCell ref="K60:K62"/>
    <mergeCell ref="B13:B14"/>
    <mergeCell ref="A13:A14"/>
    <mergeCell ref="H60:H62"/>
    <mergeCell ref="G60:G62"/>
    <mergeCell ref="F60:F62"/>
    <mergeCell ref="E60:E62"/>
    <mergeCell ref="D60:D62"/>
    <mergeCell ref="C60:C62"/>
    <mergeCell ref="B60:B62"/>
    <mergeCell ref="A60:A62"/>
    <mergeCell ref="G13:G14"/>
    <mergeCell ref="F13:F14"/>
    <mergeCell ref="E13:E14"/>
    <mergeCell ref="D13:D14"/>
    <mergeCell ref="C13:C14"/>
    <mergeCell ref="H9:I9"/>
    <mergeCell ref="J9:K9"/>
    <mergeCell ref="O13:O14"/>
    <mergeCell ref="N13:N14"/>
    <mergeCell ref="M13:M14"/>
    <mergeCell ref="L13:L14"/>
    <mergeCell ref="K13:K14"/>
    <mergeCell ref="J13:J14"/>
    <mergeCell ref="I13:I14"/>
    <mergeCell ref="H13:H14"/>
    <mergeCell ref="B21:B22"/>
    <mergeCell ref="B25:B26"/>
    <mergeCell ref="A5:S5"/>
    <mergeCell ref="L9:M9"/>
    <mergeCell ref="D7:M7"/>
    <mergeCell ref="N7:O9"/>
    <mergeCell ref="P7:P10"/>
    <mergeCell ref="Q7:Q10"/>
    <mergeCell ref="A7:A10"/>
    <mergeCell ref="B7:B10"/>
    <mergeCell ref="C7:C10"/>
    <mergeCell ref="R7:R10"/>
    <mergeCell ref="S7:S10"/>
    <mergeCell ref="D8:E9"/>
    <mergeCell ref="F8:M8"/>
    <mergeCell ref="F9:G9"/>
  </mergeCells>
  <pageMargins left="0" right="0" top="0" bottom="0" header="0.31496062992125984" footer="0.31496062992125984"/>
  <pageSetup paperSize="9" scale="43" orientation="landscape" r:id="rId1"/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DreamLair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Админ</cp:lastModifiedBy>
  <cp:lastPrinted>2021-03-26T12:41:04Z</cp:lastPrinted>
  <dcterms:created xsi:type="dcterms:W3CDTF">2015-01-12T10:09:37Z</dcterms:created>
  <dcterms:modified xsi:type="dcterms:W3CDTF">2021-03-26T12:41:23Z</dcterms:modified>
</cp:coreProperties>
</file>