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Лист1!$4:$8</definedName>
  </definedNames>
  <calcPr calcId="124519"/>
</workbook>
</file>

<file path=xl/calcChain.xml><?xml version="1.0" encoding="utf-8"?>
<calcChain xmlns="http://schemas.openxmlformats.org/spreadsheetml/2006/main">
  <c r="F9" i="1"/>
  <c r="G9"/>
  <c r="H9"/>
  <c r="I9"/>
  <c r="J10"/>
  <c r="J9" s="1"/>
  <c r="K10"/>
  <c r="K9" s="1"/>
  <c r="D12" l="1"/>
  <c r="E12"/>
  <c r="E10"/>
  <c r="E9" l="1"/>
  <c r="D9"/>
  <c r="D10"/>
  <c r="O17"/>
  <c r="O53" l="1"/>
  <c r="O52"/>
  <c r="E35"/>
  <c r="E34" s="1"/>
  <c r="L33"/>
  <c r="M33"/>
  <c r="N33"/>
  <c r="F45"/>
  <c r="G45"/>
  <c r="H45"/>
  <c r="I45"/>
  <c r="J45"/>
  <c r="K45"/>
  <c r="E47"/>
  <c r="D47"/>
  <c r="E46"/>
  <c r="E45" s="1"/>
  <c r="D46"/>
  <c r="D45" s="1"/>
  <c r="M9"/>
  <c r="L9"/>
  <c r="F34"/>
  <c r="F33" s="1"/>
  <c r="H34"/>
  <c r="H33" s="1"/>
  <c r="H49"/>
  <c r="J15"/>
  <c r="D15" s="1"/>
  <c r="J20"/>
  <c r="D20" s="1"/>
  <c r="J23"/>
  <c r="D23" s="1"/>
  <c r="J27"/>
  <c r="D27" s="1"/>
  <c r="J34"/>
  <c r="J33" s="1"/>
  <c r="J49"/>
  <c r="K49"/>
  <c r="I49"/>
  <c r="O38"/>
  <c r="O41"/>
  <c r="G34"/>
  <c r="G33" s="1"/>
  <c r="I34"/>
  <c r="I33" s="1"/>
  <c r="K34"/>
  <c r="K33" s="1"/>
  <c r="E36"/>
  <c r="D36"/>
  <c r="D35"/>
  <c r="K15"/>
  <c r="E15" s="1"/>
  <c r="K20"/>
  <c r="E20" s="1"/>
  <c r="K27"/>
  <c r="E27" s="1"/>
  <c r="K23"/>
  <c r="E23" s="1"/>
  <c r="O16"/>
  <c r="O21"/>
  <c r="O28"/>
  <c r="O30"/>
  <c r="E33" l="1"/>
  <c r="O45"/>
  <c r="O46"/>
  <c r="O36"/>
  <c r="O35"/>
  <c r="E49"/>
  <c r="O22"/>
  <c r="D49"/>
  <c r="O15"/>
  <c r="O29"/>
  <c r="O27"/>
  <c r="O20"/>
  <c r="O47"/>
  <c r="O37"/>
  <c r="D34"/>
  <c r="D33" s="1"/>
  <c r="O49" l="1"/>
  <c r="O12"/>
  <c r="O10"/>
  <c r="O34"/>
  <c r="O9" l="1"/>
</calcChain>
</file>

<file path=xl/sharedStrings.xml><?xml version="1.0" encoding="utf-8"?>
<sst xmlns="http://schemas.openxmlformats.org/spreadsheetml/2006/main" count="74" uniqueCount="64">
  <si>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</si>
  <si>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</si>
  <si>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</si>
  <si>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</si>
  <si>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</si>
  <si>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</si>
  <si>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</si>
  <si>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</si>
  <si>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</si>
  <si>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</si>
  <si>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</si>
  <si>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</si>
  <si>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</si>
  <si>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</si>
  <si>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</si>
  <si>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</si>
  <si>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</si>
  <si>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</si>
  <si>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</si>
  <si>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</si>
  <si>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</si>
  <si>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</si>
  <si>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</si>
  <si>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</si>
  <si>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</si>
  <si>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</si>
  <si>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</si>
  <si>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</si>
  <si>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</si>
  <si>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</si>
  <si>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</si>
  <si>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</si>
  <si>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</si>
  <si>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</si>
  <si>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</si>
  <si>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</si>
  <si>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</si>
  <si>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</si>
  <si>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</si>
  <si>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</si>
  <si>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</si>
  <si>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</si>
  <si>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</si>
  <si>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</si>
  <si>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</si>
  <si>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</si>
  <si>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</si>
  <si>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</si>
  <si>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</si>
  <si>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</si>
  <si>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</si>
  <si>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</si>
  <si>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</si>
  <si>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</si>
  <si>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</si>
  <si>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ПОДПРОГРАММА 2 "Управление в сфере функций органов местной администрации"</t>
  </si>
  <si>
    <t>Отчет 
о ходе реализации муниципальной программы «Развитие и поддержка малого и среднего предпринимательства»
за 2019 г.</t>
  </si>
  <si>
    <t>Программа"Развитие и поддержка малого и среднего предпринимательства"</t>
  </si>
  <si>
    <t>ПОДПРОГРАММА 1 "Развитие и поддержка малого и среднего предпринимательства"</t>
  </si>
  <si>
    <t>Основное мероприятие 1.1.  "Развитие и поддержка малого и среднего предпринимательства"</t>
  </si>
  <si>
    <t>Мероприятия по развитию и поддержке малого и среднего предпринимательства</t>
  </si>
  <si>
    <t>Приложение " 8  к постановлению от 19.03.2020 № 10</t>
  </si>
  <si>
    <t>Глава Троицкогосельского  поселения</t>
  </si>
  <si>
    <t>В.И.Шумский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</si>
</sst>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4" xfId="3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/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49" fontId="10" fillId="0" borderId="5" xfId="3" applyNumberFormat="1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9" fillId="0" borderId="4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view="pageBreakPreview" zoomScale="60" workbookViewId="0">
      <selection activeCell="Q58" sqref="Q58"/>
    </sheetView>
  </sheetViews>
  <sheetFormatPr defaultRowHeight="18.75"/>
  <cols>
    <col min="1" max="1" width="9.140625" style="4" customWidth="1"/>
    <col min="2" max="2" width="45.5703125" style="16" customWidth="1"/>
    <col min="3" max="3" width="16.5703125" style="7" customWidth="1"/>
    <col min="4" max="13" width="14" style="8" customWidth="1"/>
    <col min="14" max="15" width="11.7109375" style="8" customWidth="1"/>
    <col min="16" max="16" width="39.7109375" style="7" customWidth="1"/>
    <col min="17" max="19" width="18.7109375" style="7" customWidth="1"/>
  </cols>
  <sheetData>
    <row r="1" spans="1:20" s="18" customFormat="1" ht="15" customHeight="1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68" t="s">
        <v>61</v>
      </c>
      <c r="O1" s="68"/>
      <c r="P1" s="68"/>
      <c r="Q1" s="68"/>
      <c r="R1" s="68"/>
      <c r="S1" s="68"/>
    </row>
    <row r="2" spans="1:20" s="18" customFormat="1" ht="84" customHeight="1">
      <c r="A2" s="71" t="s">
        <v>56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3"/>
      <c r="R2" s="73"/>
      <c r="S2" s="73"/>
    </row>
    <row r="3" spans="1:20" s="18" customFormat="1" ht="15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20" ht="144" customHeight="1">
      <c r="A4" s="75" t="s">
        <v>0</v>
      </c>
      <c r="B4" s="74" t="s">
        <v>2</v>
      </c>
      <c r="C4" s="74" t="s">
        <v>1</v>
      </c>
      <c r="D4" s="74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 t="s">
        <v>4</v>
      </c>
      <c r="O4" s="74"/>
      <c r="P4" s="74" t="s">
        <v>5</v>
      </c>
      <c r="Q4" s="74" t="s">
        <v>6</v>
      </c>
      <c r="R4" s="74" t="s">
        <v>7</v>
      </c>
      <c r="S4" s="74" t="s">
        <v>8</v>
      </c>
    </row>
    <row r="5" spans="1:20">
      <c r="A5" s="75"/>
      <c r="B5" s="74"/>
      <c r="C5" s="74"/>
      <c r="D5" s="74" t="s">
        <v>9</v>
      </c>
      <c r="E5" s="74"/>
      <c r="F5" s="74" t="s">
        <v>10</v>
      </c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</row>
    <row r="6" spans="1:20" ht="25.5" customHeight="1">
      <c r="A6" s="75"/>
      <c r="B6" s="74"/>
      <c r="C6" s="74"/>
      <c r="D6" s="74"/>
      <c r="E6" s="74"/>
      <c r="F6" s="74" t="s">
        <v>11</v>
      </c>
      <c r="G6" s="74"/>
      <c r="H6" s="74" t="s">
        <v>12</v>
      </c>
      <c r="I6" s="74"/>
      <c r="J6" s="74" t="s">
        <v>13</v>
      </c>
      <c r="K6" s="74"/>
      <c r="L6" s="74" t="s">
        <v>14</v>
      </c>
      <c r="M6" s="74"/>
      <c r="N6" s="74"/>
      <c r="O6" s="74"/>
      <c r="P6" s="74"/>
      <c r="Q6" s="74"/>
      <c r="R6" s="74"/>
      <c r="S6" s="74"/>
    </row>
    <row r="7" spans="1:20">
      <c r="A7" s="75"/>
      <c r="B7" s="74"/>
      <c r="C7" s="74"/>
      <c r="D7" s="20" t="s">
        <v>15</v>
      </c>
      <c r="E7" s="20" t="s">
        <v>16</v>
      </c>
      <c r="F7" s="20" t="s">
        <v>15</v>
      </c>
      <c r="G7" s="20" t="s">
        <v>16</v>
      </c>
      <c r="H7" s="20" t="s">
        <v>15</v>
      </c>
      <c r="I7" s="20" t="s">
        <v>16</v>
      </c>
      <c r="J7" s="20" t="s">
        <v>15</v>
      </c>
      <c r="K7" s="20" t="s">
        <v>16</v>
      </c>
      <c r="L7" s="20" t="s">
        <v>15</v>
      </c>
      <c r="M7" s="20" t="s">
        <v>16</v>
      </c>
      <c r="N7" s="20" t="s">
        <v>15</v>
      </c>
      <c r="O7" s="20" t="s">
        <v>16</v>
      </c>
      <c r="P7" s="74"/>
      <c r="Q7" s="74"/>
      <c r="R7" s="74"/>
      <c r="S7" s="74"/>
    </row>
    <row r="8" spans="1:20">
      <c r="A8" s="35">
        <v>1</v>
      </c>
      <c r="B8" s="22">
        <v>2</v>
      </c>
      <c r="C8" s="36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  <c r="L8" s="20">
        <v>12</v>
      </c>
      <c r="M8" s="20">
        <v>13</v>
      </c>
      <c r="N8" s="20">
        <v>14</v>
      </c>
      <c r="O8" s="20">
        <v>15</v>
      </c>
      <c r="P8" s="36">
        <v>16</v>
      </c>
      <c r="Q8" s="36">
        <v>17</v>
      </c>
      <c r="R8" s="36">
        <v>18</v>
      </c>
      <c r="S8" s="36">
        <v>19</v>
      </c>
    </row>
    <row r="9" spans="1:20" ht="60.75" customHeight="1">
      <c r="A9" s="35"/>
      <c r="B9" s="37" t="s">
        <v>57</v>
      </c>
      <c r="C9" s="36">
        <v>2019</v>
      </c>
      <c r="D9" s="61">
        <f>F9+H9+J9</f>
        <v>1</v>
      </c>
      <c r="E9" s="61">
        <f>G9+I9+K9</f>
        <v>1</v>
      </c>
      <c r="F9" s="61">
        <f t="shared" ref="F9:K9" si="0">F10</f>
        <v>0</v>
      </c>
      <c r="G9" s="61">
        <f t="shared" si="0"/>
        <v>0</v>
      </c>
      <c r="H9" s="61">
        <f t="shared" si="0"/>
        <v>0</v>
      </c>
      <c r="I9" s="61">
        <f t="shared" si="0"/>
        <v>0</v>
      </c>
      <c r="J9" s="61">
        <f t="shared" si="0"/>
        <v>1</v>
      </c>
      <c r="K9" s="61">
        <f t="shared" si="0"/>
        <v>1</v>
      </c>
      <c r="L9" s="61">
        <f>L10+L33+L45+L49</f>
        <v>0</v>
      </c>
      <c r="M9" s="61">
        <f>M10+M33+M45+M49</f>
        <v>0</v>
      </c>
      <c r="N9" s="62">
        <v>100</v>
      </c>
      <c r="O9" s="61">
        <f>E9/D9*100</f>
        <v>100</v>
      </c>
      <c r="P9" s="63"/>
      <c r="Q9" s="63"/>
      <c r="R9" s="63"/>
      <c r="S9" s="63">
        <v>100</v>
      </c>
    </row>
    <row r="10" spans="1:20" s="2" customFormat="1" ht="46.5" customHeight="1">
      <c r="A10" s="82"/>
      <c r="B10" s="80" t="s">
        <v>58</v>
      </c>
      <c r="C10" s="78">
        <v>2019</v>
      </c>
      <c r="D10" s="76">
        <f>J10</f>
        <v>1</v>
      </c>
      <c r="E10" s="76">
        <f>K10</f>
        <v>1</v>
      </c>
      <c r="F10" s="76">
        <v>0</v>
      </c>
      <c r="G10" s="76">
        <v>0</v>
      </c>
      <c r="H10" s="76">
        <v>0</v>
      </c>
      <c r="I10" s="76">
        <v>0</v>
      </c>
      <c r="J10" s="76">
        <f>J12</f>
        <v>1</v>
      </c>
      <c r="K10" s="76">
        <f>K12</f>
        <v>1</v>
      </c>
      <c r="L10" s="76">
        <v>0</v>
      </c>
      <c r="M10" s="76">
        <v>0</v>
      </c>
      <c r="N10" s="76">
        <v>100</v>
      </c>
      <c r="O10" s="76">
        <f t="shared" ref="O10:O49" si="1">E10/D10*100</f>
        <v>100</v>
      </c>
      <c r="P10" s="39"/>
      <c r="Q10" s="40"/>
      <c r="R10" s="40"/>
      <c r="S10" s="40">
        <v>100</v>
      </c>
      <c r="T10" s="32"/>
    </row>
    <row r="11" spans="1:20" s="2" customFormat="1" ht="123.75" customHeight="1">
      <c r="A11" s="83"/>
      <c r="B11" s="81"/>
      <c r="C11" s="79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39" t="s">
        <v>60</v>
      </c>
      <c r="Q11" s="41"/>
      <c r="R11" s="40"/>
      <c r="S11" s="40">
        <v>100</v>
      </c>
      <c r="T11" s="32"/>
    </row>
    <row r="12" spans="1:20" s="2" customFormat="1" ht="75.75" customHeight="1">
      <c r="A12" s="42"/>
      <c r="B12" s="66" t="s">
        <v>59</v>
      </c>
      <c r="C12" s="19"/>
      <c r="D12" s="20">
        <f>J12</f>
        <v>1</v>
      </c>
      <c r="E12" s="20">
        <f>K12</f>
        <v>1</v>
      </c>
      <c r="F12" s="20">
        <v>0</v>
      </c>
      <c r="G12" s="20">
        <v>0</v>
      </c>
      <c r="H12" s="20">
        <v>0</v>
      </c>
      <c r="I12" s="20">
        <v>0</v>
      </c>
      <c r="J12" s="20">
        <v>1</v>
      </c>
      <c r="K12" s="20">
        <v>1</v>
      </c>
      <c r="L12" s="20">
        <v>0</v>
      </c>
      <c r="M12" s="20">
        <v>0</v>
      </c>
      <c r="N12" s="20">
        <v>100</v>
      </c>
      <c r="O12" s="43">
        <f t="shared" si="1"/>
        <v>100</v>
      </c>
      <c r="P12" s="44"/>
      <c r="Q12" s="45"/>
      <c r="R12" s="45"/>
      <c r="S12" s="45">
        <v>100</v>
      </c>
      <c r="T12" s="32"/>
    </row>
    <row r="13" spans="1:20" s="1" customFormat="1" ht="0.75" customHeight="1">
      <c r="A13" s="46"/>
      <c r="B13" s="64" t="s">
        <v>55</v>
      </c>
      <c r="C13" s="22"/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/>
      <c r="M13" s="20"/>
      <c r="N13" s="20"/>
      <c r="O13" s="38"/>
      <c r="P13" s="39"/>
      <c r="Q13" s="20"/>
      <c r="R13" s="20"/>
      <c r="S13" s="20"/>
      <c r="T13" s="30"/>
    </row>
    <row r="14" spans="1:20" s="1" customFormat="1" ht="230.25" hidden="1" customHeight="1">
      <c r="A14" s="46"/>
      <c r="B14" s="23" t="s">
        <v>26</v>
      </c>
      <c r="C14" s="22"/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/>
      <c r="N14" s="20"/>
      <c r="O14" s="38"/>
      <c r="P14" s="22"/>
      <c r="Q14" s="47"/>
      <c r="R14" s="20"/>
      <c r="S14" s="20"/>
      <c r="T14" s="30"/>
    </row>
    <row r="15" spans="1:20" s="1" customFormat="1" ht="101.25" hidden="1" customHeight="1">
      <c r="A15" s="46"/>
      <c r="B15" s="69"/>
      <c r="C15" s="22"/>
      <c r="D15" s="20" t="e">
        <f>J15</f>
        <v>#REF!</v>
      </c>
      <c r="E15" s="20" t="e">
        <f>K15</f>
        <v>#REF!</v>
      </c>
      <c r="F15" s="20"/>
      <c r="G15" s="20"/>
      <c r="H15" s="20"/>
      <c r="I15" s="20"/>
      <c r="J15" s="20" t="e">
        <f>J16+#REF!+J17+#REF!</f>
        <v>#REF!</v>
      </c>
      <c r="K15" s="20" t="e">
        <f>K16+#REF!+K17+#REF!</f>
        <v>#REF!</v>
      </c>
      <c r="L15" s="20"/>
      <c r="M15" s="20"/>
      <c r="N15" s="20"/>
      <c r="O15" s="38" t="e">
        <f t="shared" si="1"/>
        <v>#REF!</v>
      </c>
      <c r="P15" s="48"/>
      <c r="Q15" s="20"/>
      <c r="R15" s="20"/>
      <c r="S15" s="20"/>
      <c r="T15" s="30"/>
    </row>
    <row r="16" spans="1:20" s="1" customFormat="1" ht="66" hidden="1" customHeight="1">
      <c r="A16" s="46"/>
      <c r="B16" s="70"/>
      <c r="C16" s="22"/>
      <c r="D16" s="20">
        <v>60</v>
      </c>
      <c r="E16" s="20">
        <v>60</v>
      </c>
      <c r="F16" s="20"/>
      <c r="G16" s="20"/>
      <c r="H16" s="20"/>
      <c r="I16" s="20"/>
      <c r="J16" s="20">
        <v>60</v>
      </c>
      <c r="K16" s="20">
        <v>60</v>
      </c>
      <c r="L16" s="20"/>
      <c r="M16" s="20"/>
      <c r="N16" s="20"/>
      <c r="O16" s="38">
        <f t="shared" si="1"/>
        <v>100</v>
      </c>
      <c r="P16" s="22"/>
      <c r="Q16" s="20"/>
      <c r="R16" s="20"/>
      <c r="S16" s="20"/>
      <c r="T16" s="30"/>
    </row>
    <row r="17" spans="1:20" s="1" customFormat="1" ht="62.25" hidden="1" customHeight="1">
      <c r="A17" s="46"/>
      <c r="B17" s="67"/>
      <c r="C17" s="22"/>
      <c r="D17" s="20">
        <v>50</v>
      </c>
      <c r="E17" s="20">
        <v>50</v>
      </c>
      <c r="F17" s="20"/>
      <c r="G17" s="20"/>
      <c r="H17" s="20"/>
      <c r="I17" s="20"/>
      <c r="J17" s="20">
        <v>50</v>
      </c>
      <c r="K17" s="20">
        <v>50</v>
      </c>
      <c r="L17" s="20"/>
      <c r="M17" s="20"/>
      <c r="N17" s="20"/>
      <c r="O17" s="38">
        <f t="shared" si="1"/>
        <v>100</v>
      </c>
      <c r="P17" s="22"/>
      <c r="Q17" s="20"/>
      <c r="R17" s="20"/>
      <c r="S17" s="20"/>
      <c r="T17" s="30"/>
    </row>
    <row r="18" spans="1:20" s="1" customFormat="1" ht="62.25" hidden="1" customHeight="1">
      <c r="A18" s="46"/>
      <c r="B18" s="59"/>
      <c r="C18" s="22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38"/>
      <c r="P18" s="22"/>
      <c r="Q18" s="58"/>
      <c r="R18" s="58"/>
      <c r="S18" s="58"/>
      <c r="T18" s="30"/>
    </row>
    <row r="19" spans="1:20" s="1" customFormat="1" ht="62.25" hidden="1" customHeight="1">
      <c r="A19" s="46"/>
      <c r="B19" s="65"/>
      <c r="C19" s="22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38"/>
      <c r="P19" s="22"/>
      <c r="Q19" s="58"/>
      <c r="R19" s="58"/>
      <c r="S19" s="58"/>
      <c r="T19" s="30"/>
    </row>
    <row r="20" spans="1:20" s="1" customFormat="1" ht="56.25" hidden="1" customHeight="1">
      <c r="A20" s="46"/>
      <c r="B20" s="67"/>
      <c r="C20" s="22"/>
      <c r="D20" s="20">
        <f t="shared" ref="D20:D27" si="2">J20</f>
        <v>50</v>
      </c>
      <c r="E20" s="20">
        <f t="shared" ref="E20:E27" si="3">K20</f>
        <v>50</v>
      </c>
      <c r="F20" s="20"/>
      <c r="G20" s="20"/>
      <c r="H20" s="20"/>
      <c r="I20" s="20"/>
      <c r="J20" s="20">
        <f>J21+J22</f>
        <v>50</v>
      </c>
      <c r="K20" s="20">
        <f>K21+K22</f>
        <v>50</v>
      </c>
      <c r="L20" s="20"/>
      <c r="M20" s="20"/>
      <c r="N20" s="20"/>
      <c r="O20" s="38">
        <f t="shared" si="1"/>
        <v>100</v>
      </c>
      <c r="P20" s="49"/>
      <c r="Q20" s="20"/>
      <c r="R20" s="20"/>
      <c r="S20" s="20"/>
      <c r="T20" s="30"/>
    </row>
    <row r="21" spans="1:20" s="1" customFormat="1" ht="0.75" customHeight="1">
      <c r="A21" s="46"/>
      <c r="B21" s="21" t="s">
        <v>27</v>
      </c>
      <c r="C21" s="22"/>
      <c r="D21" s="20">
        <v>25</v>
      </c>
      <c r="E21" s="20">
        <v>25</v>
      </c>
      <c r="F21" s="20"/>
      <c r="G21" s="20"/>
      <c r="H21" s="20"/>
      <c r="I21" s="20"/>
      <c r="J21" s="20">
        <v>25</v>
      </c>
      <c r="K21" s="20">
        <v>25</v>
      </c>
      <c r="L21" s="20"/>
      <c r="M21" s="20"/>
      <c r="N21" s="20"/>
      <c r="O21" s="38">
        <f t="shared" si="1"/>
        <v>100</v>
      </c>
      <c r="P21" s="22"/>
      <c r="Q21" s="20"/>
      <c r="R21" s="20"/>
      <c r="S21" s="20"/>
      <c r="T21" s="30"/>
    </row>
    <row r="22" spans="1:20" s="1" customFormat="1" ht="57.75" hidden="1" customHeight="1">
      <c r="A22" s="46"/>
      <c r="B22" s="21" t="s">
        <v>28</v>
      </c>
      <c r="C22" s="22"/>
      <c r="D22" s="20">
        <v>25</v>
      </c>
      <c r="E22" s="20">
        <v>25</v>
      </c>
      <c r="F22" s="20"/>
      <c r="G22" s="20"/>
      <c r="H22" s="20"/>
      <c r="I22" s="20"/>
      <c r="J22" s="20">
        <v>25</v>
      </c>
      <c r="K22" s="20">
        <v>25</v>
      </c>
      <c r="L22" s="20"/>
      <c r="M22" s="20"/>
      <c r="N22" s="20"/>
      <c r="O22" s="38">
        <f t="shared" si="1"/>
        <v>100</v>
      </c>
      <c r="P22" s="22"/>
      <c r="Q22" s="20"/>
      <c r="R22" s="20"/>
      <c r="S22" s="20"/>
      <c r="T22" s="30"/>
    </row>
    <row r="23" spans="1:20" s="1" customFormat="1" ht="69" hidden="1" customHeight="1">
      <c r="A23" s="46"/>
      <c r="B23" s="21" t="s">
        <v>29</v>
      </c>
      <c r="C23" s="22"/>
      <c r="D23" s="20">
        <f t="shared" si="2"/>
        <v>0</v>
      </c>
      <c r="E23" s="20">
        <f t="shared" si="3"/>
        <v>0</v>
      </c>
      <c r="F23" s="20"/>
      <c r="G23" s="20"/>
      <c r="H23" s="20"/>
      <c r="I23" s="20"/>
      <c r="J23" s="20">
        <f>J24+J25+J26</f>
        <v>0</v>
      </c>
      <c r="K23" s="20">
        <f>K24+K25+K26</f>
        <v>0</v>
      </c>
      <c r="L23" s="20"/>
      <c r="M23" s="20"/>
      <c r="N23" s="20"/>
      <c r="O23" s="38"/>
      <c r="P23" s="22"/>
      <c r="Q23" s="20"/>
      <c r="R23" s="20"/>
      <c r="S23" s="20"/>
      <c r="T23" s="30"/>
    </row>
    <row r="24" spans="1:20" s="1" customFormat="1" ht="102.75" hidden="1" customHeight="1">
      <c r="A24" s="46"/>
      <c r="B24" s="21" t="s">
        <v>30</v>
      </c>
      <c r="C24" s="22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38"/>
      <c r="P24" s="22"/>
      <c r="Q24" s="20"/>
      <c r="R24" s="20"/>
      <c r="S24" s="20"/>
      <c r="T24" s="30"/>
    </row>
    <row r="25" spans="1:20" s="1" customFormat="1" ht="61.5" hidden="1" customHeight="1">
      <c r="A25" s="46"/>
      <c r="B25" s="21" t="s">
        <v>31</v>
      </c>
      <c r="C25" s="2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38"/>
      <c r="P25" s="22"/>
      <c r="Q25" s="20"/>
      <c r="R25" s="20"/>
      <c r="S25" s="20"/>
      <c r="T25" s="30"/>
    </row>
    <row r="26" spans="1:20" s="1" customFormat="1" ht="96" hidden="1" customHeight="1">
      <c r="A26" s="46"/>
      <c r="B26" s="21" t="s">
        <v>32</v>
      </c>
      <c r="C26" s="22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38"/>
      <c r="P26" s="22"/>
      <c r="Q26" s="20"/>
      <c r="R26" s="20"/>
      <c r="S26" s="20"/>
      <c r="T26" s="30"/>
    </row>
    <row r="27" spans="1:20" s="1" customFormat="1" ht="81" hidden="1" customHeight="1">
      <c r="A27" s="46"/>
      <c r="B27" s="21" t="s">
        <v>33</v>
      </c>
      <c r="C27" s="22"/>
      <c r="D27" s="20">
        <f t="shared" si="2"/>
        <v>172.1</v>
      </c>
      <c r="E27" s="20">
        <f t="shared" si="3"/>
        <v>172.1</v>
      </c>
      <c r="F27" s="20"/>
      <c r="G27" s="20"/>
      <c r="H27" s="20"/>
      <c r="I27" s="20"/>
      <c r="J27" s="20">
        <f>J28+J29+J30</f>
        <v>172.1</v>
      </c>
      <c r="K27" s="20">
        <f>K28+K29+K30</f>
        <v>172.1</v>
      </c>
      <c r="L27" s="20"/>
      <c r="M27" s="20"/>
      <c r="N27" s="20"/>
      <c r="O27" s="38">
        <f t="shared" si="1"/>
        <v>100</v>
      </c>
      <c r="P27" s="22"/>
      <c r="Q27" s="20"/>
      <c r="R27" s="20"/>
      <c r="S27" s="20"/>
      <c r="T27" s="30"/>
    </row>
    <row r="28" spans="1:20" s="1" customFormat="1" ht="65.25" hidden="1" customHeight="1">
      <c r="A28" s="46"/>
      <c r="B28" s="21" t="s">
        <v>34</v>
      </c>
      <c r="C28" s="22"/>
      <c r="D28" s="20">
        <v>141.69999999999999</v>
      </c>
      <c r="E28" s="20">
        <v>141.69999999999999</v>
      </c>
      <c r="F28" s="20"/>
      <c r="G28" s="20"/>
      <c r="H28" s="20"/>
      <c r="I28" s="20"/>
      <c r="J28" s="20">
        <v>141.69999999999999</v>
      </c>
      <c r="K28" s="20">
        <v>141.69999999999999</v>
      </c>
      <c r="L28" s="20"/>
      <c r="M28" s="20"/>
      <c r="N28" s="20"/>
      <c r="O28" s="38">
        <f t="shared" si="1"/>
        <v>100</v>
      </c>
      <c r="P28" s="22"/>
      <c r="Q28" s="20"/>
      <c r="R28" s="20"/>
      <c r="S28" s="20"/>
      <c r="T28" s="30"/>
    </row>
    <row r="29" spans="1:20" s="1" customFormat="1" ht="58.5" hidden="1" customHeight="1">
      <c r="A29" s="46"/>
      <c r="B29" s="21" t="s">
        <v>35</v>
      </c>
      <c r="C29" s="22"/>
      <c r="D29" s="20">
        <v>26.4</v>
      </c>
      <c r="E29" s="20">
        <v>26.4</v>
      </c>
      <c r="F29" s="20"/>
      <c r="G29" s="20"/>
      <c r="H29" s="20"/>
      <c r="I29" s="20"/>
      <c r="J29" s="20">
        <v>26.4</v>
      </c>
      <c r="K29" s="20">
        <v>26.4</v>
      </c>
      <c r="L29" s="20"/>
      <c r="M29" s="20"/>
      <c r="N29" s="20"/>
      <c r="O29" s="38">
        <f t="shared" si="1"/>
        <v>100</v>
      </c>
      <c r="P29" s="22"/>
      <c r="Q29" s="20"/>
      <c r="R29" s="20"/>
      <c r="S29" s="20"/>
      <c r="T29" s="30"/>
    </row>
    <row r="30" spans="1:20" s="1" customFormat="1" ht="75" hidden="1">
      <c r="A30" s="46"/>
      <c r="B30" s="21" t="s">
        <v>36</v>
      </c>
      <c r="C30" s="22"/>
      <c r="D30" s="20">
        <v>4</v>
      </c>
      <c r="E30" s="20">
        <v>4</v>
      </c>
      <c r="F30" s="20"/>
      <c r="G30" s="20"/>
      <c r="H30" s="20"/>
      <c r="I30" s="20"/>
      <c r="J30" s="20">
        <v>4</v>
      </c>
      <c r="K30" s="20">
        <v>4</v>
      </c>
      <c r="L30" s="20"/>
      <c r="M30" s="20"/>
      <c r="N30" s="20"/>
      <c r="O30" s="38">
        <f t="shared" si="1"/>
        <v>100</v>
      </c>
      <c r="P30" s="22"/>
      <c r="Q30" s="20"/>
      <c r="R30" s="20"/>
      <c r="S30" s="20"/>
      <c r="T30" s="30"/>
    </row>
    <row r="31" spans="1:20" s="1" customFormat="1" ht="100.5" hidden="1" customHeight="1">
      <c r="A31" s="46"/>
      <c r="B31" s="21" t="s">
        <v>37</v>
      </c>
      <c r="C31" s="22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38"/>
      <c r="P31" s="22"/>
      <c r="Q31" s="20"/>
      <c r="R31" s="20"/>
      <c r="S31" s="20"/>
      <c r="T31" s="30"/>
    </row>
    <row r="32" spans="1:20" s="1" customFormat="1" ht="139.5" hidden="1" customHeight="1">
      <c r="A32" s="46"/>
      <c r="B32" s="21" t="s">
        <v>38</v>
      </c>
      <c r="C32" s="22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38"/>
      <c r="P32" s="22"/>
      <c r="Q32" s="20"/>
      <c r="R32" s="20"/>
      <c r="S32" s="20"/>
      <c r="T32" s="30"/>
    </row>
    <row r="33" spans="1:20" s="2" customFormat="1" ht="116.25" hidden="1" customHeight="1">
      <c r="A33" s="46"/>
      <c r="B33" s="21" t="s">
        <v>17</v>
      </c>
      <c r="C33" s="22"/>
      <c r="D33" s="20">
        <f>D34+D36+D37+D38+D41+D44</f>
        <v>10020</v>
      </c>
      <c r="E33" s="57">
        <f>E34+E36+E37+E38+E41+E44</f>
        <v>9734.7000000000007</v>
      </c>
      <c r="F33" s="57">
        <f t="shared" ref="F33:N33" si="4">F34+F36+F37+F38+F41+F44</f>
        <v>1294.0999999999999</v>
      </c>
      <c r="G33" s="57">
        <f t="shared" si="4"/>
        <v>1152.7</v>
      </c>
      <c r="H33" s="57">
        <f t="shared" si="4"/>
        <v>3093.5</v>
      </c>
      <c r="I33" s="57">
        <f t="shared" si="4"/>
        <v>2949.6</v>
      </c>
      <c r="J33" s="57">
        <f t="shared" si="4"/>
        <v>5632.4000000000005</v>
      </c>
      <c r="K33" s="57">
        <f t="shared" si="4"/>
        <v>5632.4000000000005</v>
      </c>
      <c r="L33" s="57">
        <f t="shared" si="4"/>
        <v>0</v>
      </c>
      <c r="M33" s="57">
        <f t="shared" si="4"/>
        <v>0</v>
      </c>
      <c r="N33" s="57">
        <f t="shared" si="4"/>
        <v>0</v>
      </c>
      <c r="O33" s="57">
        <v>100</v>
      </c>
      <c r="P33" s="50" t="s">
        <v>20</v>
      </c>
      <c r="Q33" s="20">
        <v>7</v>
      </c>
      <c r="R33" s="20">
        <v>7</v>
      </c>
      <c r="S33" s="20">
        <v>100</v>
      </c>
      <c r="T33" s="32"/>
    </row>
    <row r="34" spans="1:20" ht="102" hidden="1" customHeight="1">
      <c r="A34" s="46"/>
      <c r="B34" s="21" t="s">
        <v>39</v>
      </c>
      <c r="C34" s="22"/>
      <c r="D34" s="20">
        <f>D35</f>
        <v>4691.1000000000004</v>
      </c>
      <c r="E34" s="20">
        <f t="shared" ref="E34:K34" si="5">E35</f>
        <v>4405.8</v>
      </c>
      <c r="F34" s="20">
        <f t="shared" si="5"/>
        <v>1294.0999999999999</v>
      </c>
      <c r="G34" s="20">
        <f t="shared" si="5"/>
        <v>1152.7</v>
      </c>
      <c r="H34" s="20">
        <f t="shared" si="5"/>
        <v>1393.5</v>
      </c>
      <c r="I34" s="20">
        <f t="shared" si="5"/>
        <v>1249.5999999999999</v>
      </c>
      <c r="J34" s="20">
        <f t="shared" si="5"/>
        <v>2003.5</v>
      </c>
      <c r="K34" s="20">
        <f t="shared" si="5"/>
        <v>2003.5</v>
      </c>
      <c r="L34" s="20"/>
      <c r="M34" s="20"/>
      <c r="N34" s="20"/>
      <c r="O34" s="38">
        <f t="shared" si="1"/>
        <v>93.918270768050135</v>
      </c>
      <c r="P34" s="51"/>
      <c r="Q34" s="26"/>
      <c r="R34" s="26"/>
      <c r="S34" s="26"/>
      <c r="T34" s="32"/>
    </row>
    <row r="35" spans="1:20" s="2" customFormat="1" ht="54.75" hidden="1" customHeight="1">
      <c r="A35" s="46"/>
      <c r="B35" s="21" t="s">
        <v>40</v>
      </c>
      <c r="C35" s="22"/>
      <c r="D35" s="20">
        <f>F35+H35+J35</f>
        <v>4691.1000000000004</v>
      </c>
      <c r="E35" s="20">
        <f>G35+I35+K35</f>
        <v>4405.8</v>
      </c>
      <c r="F35" s="20">
        <v>1294.0999999999999</v>
      </c>
      <c r="G35" s="20">
        <v>1152.7</v>
      </c>
      <c r="H35" s="20">
        <v>1393.5</v>
      </c>
      <c r="I35" s="20">
        <v>1249.5999999999999</v>
      </c>
      <c r="J35" s="20">
        <v>2003.5</v>
      </c>
      <c r="K35" s="20">
        <v>2003.5</v>
      </c>
      <c r="L35" s="20"/>
      <c r="M35" s="20"/>
      <c r="N35" s="20"/>
      <c r="O35" s="38">
        <f t="shared" si="1"/>
        <v>93.918270768050135</v>
      </c>
      <c r="P35" s="22"/>
      <c r="Q35" s="20"/>
      <c r="R35" s="20"/>
      <c r="S35" s="20"/>
      <c r="T35" s="32"/>
    </row>
    <row r="36" spans="1:20" ht="63.75" hidden="1" customHeight="1">
      <c r="A36" s="46"/>
      <c r="B36" s="21" t="s">
        <v>41</v>
      </c>
      <c r="C36" s="22"/>
      <c r="D36" s="20">
        <f t="shared" ref="D36:E36" si="6">J36</f>
        <v>3213.6</v>
      </c>
      <c r="E36" s="20">
        <f t="shared" si="6"/>
        <v>3213.6</v>
      </c>
      <c r="F36" s="20"/>
      <c r="G36" s="20"/>
      <c r="H36" s="20"/>
      <c r="I36" s="20"/>
      <c r="J36" s="20">
        <v>3213.6</v>
      </c>
      <c r="K36" s="20">
        <v>3213.6</v>
      </c>
      <c r="L36" s="20"/>
      <c r="M36" s="20"/>
      <c r="N36" s="20"/>
      <c r="O36" s="38">
        <f t="shared" si="1"/>
        <v>100</v>
      </c>
      <c r="P36" s="22"/>
      <c r="Q36" s="20"/>
      <c r="R36" s="20"/>
      <c r="S36" s="20"/>
      <c r="T36" s="32"/>
    </row>
    <row r="37" spans="1:20" ht="63.75" hidden="1" customHeight="1">
      <c r="A37" s="46"/>
      <c r="B37" s="21" t="s">
        <v>42</v>
      </c>
      <c r="C37" s="22"/>
      <c r="D37" s="20">
        <v>168.4</v>
      </c>
      <c r="E37" s="20">
        <v>168.4</v>
      </c>
      <c r="F37" s="20"/>
      <c r="G37" s="20"/>
      <c r="H37" s="20"/>
      <c r="I37" s="20"/>
      <c r="J37" s="20">
        <v>168.4</v>
      </c>
      <c r="K37" s="20">
        <v>168.4</v>
      </c>
      <c r="L37" s="20"/>
      <c r="M37" s="20"/>
      <c r="N37" s="20"/>
      <c r="O37" s="38">
        <f t="shared" si="1"/>
        <v>100</v>
      </c>
      <c r="P37" s="22"/>
      <c r="Q37" s="20"/>
      <c r="R37" s="20"/>
      <c r="S37" s="20"/>
      <c r="T37" s="32"/>
    </row>
    <row r="38" spans="1:20" ht="124.5" hidden="1" customHeight="1">
      <c r="A38" s="46"/>
      <c r="B38" s="21" t="s">
        <v>43</v>
      </c>
      <c r="C38" s="22"/>
      <c r="D38" s="20">
        <v>59.3</v>
      </c>
      <c r="E38" s="20">
        <v>59.3</v>
      </c>
      <c r="F38" s="20"/>
      <c r="G38" s="20"/>
      <c r="H38" s="20"/>
      <c r="I38" s="20"/>
      <c r="J38" s="20">
        <v>59.3</v>
      </c>
      <c r="K38" s="20">
        <v>59.3</v>
      </c>
      <c r="L38" s="20"/>
      <c r="M38" s="20"/>
      <c r="N38" s="20"/>
      <c r="O38" s="38">
        <f t="shared" si="1"/>
        <v>100</v>
      </c>
      <c r="P38" s="22"/>
      <c r="Q38" s="20"/>
      <c r="R38" s="20"/>
      <c r="S38" s="20"/>
      <c r="T38" s="32"/>
    </row>
    <row r="39" spans="1:20" ht="41.25" hidden="1" customHeight="1">
      <c r="A39" s="46"/>
      <c r="B39" s="21" t="s">
        <v>44</v>
      </c>
      <c r="C39" s="22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38"/>
      <c r="P39" s="22"/>
      <c r="Q39" s="20"/>
      <c r="R39" s="20"/>
      <c r="S39" s="20"/>
      <c r="T39" s="32"/>
    </row>
    <row r="40" spans="1:20" ht="1.5" hidden="1" customHeight="1">
      <c r="A40" s="46"/>
      <c r="B40" s="21" t="s">
        <v>45</v>
      </c>
      <c r="C40" s="22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38"/>
      <c r="P40" s="22"/>
      <c r="Q40" s="20"/>
      <c r="R40" s="20"/>
      <c r="S40" s="20"/>
      <c r="T40" s="32"/>
    </row>
    <row r="41" spans="1:20" ht="56.25" hidden="1" customHeight="1">
      <c r="A41" s="46"/>
      <c r="B41" s="21" t="s">
        <v>46</v>
      </c>
      <c r="C41" s="22"/>
      <c r="D41" s="20">
        <v>187.6</v>
      </c>
      <c r="E41" s="20">
        <v>187.6</v>
      </c>
      <c r="F41" s="20"/>
      <c r="G41" s="20"/>
      <c r="H41" s="20"/>
      <c r="I41" s="20"/>
      <c r="J41" s="20">
        <v>187.6</v>
      </c>
      <c r="K41" s="20">
        <v>187.6</v>
      </c>
      <c r="L41" s="20"/>
      <c r="M41" s="20"/>
      <c r="N41" s="20"/>
      <c r="O41" s="38">
        <f t="shared" si="1"/>
        <v>100</v>
      </c>
      <c r="P41" s="22"/>
      <c r="Q41" s="20"/>
      <c r="R41" s="20"/>
      <c r="S41" s="20"/>
      <c r="T41" s="32"/>
    </row>
    <row r="42" spans="1:20" ht="87.75" hidden="1" customHeight="1">
      <c r="A42" s="46"/>
      <c r="B42" s="21" t="s">
        <v>47</v>
      </c>
      <c r="C42" s="22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38"/>
      <c r="P42" s="22"/>
      <c r="Q42" s="20"/>
      <c r="R42" s="20"/>
      <c r="S42" s="20"/>
      <c r="T42" s="32"/>
    </row>
    <row r="43" spans="1:20" ht="92.25" hidden="1" customHeight="1">
      <c r="A43" s="46"/>
      <c r="B43" s="21" t="s">
        <v>48</v>
      </c>
      <c r="C43" s="22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38"/>
      <c r="P43" s="22"/>
      <c r="Q43" s="20"/>
      <c r="R43" s="20"/>
      <c r="S43" s="20"/>
      <c r="T43" s="32"/>
    </row>
    <row r="44" spans="1:20" ht="92.25" hidden="1" customHeight="1">
      <c r="A44" s="46"/>
      <c r="B44" s="21" t="s">
        <v>54</v>
      </c>
      <c r="C44" s="22"/>
      <c r="D44" s="57">
        <v>1700</v>
      </c>
      <c r="E44" s="57">
        <v>1700</v>
      </c>
      <c r="F44" s="57"/>
      <c r="G44" s="57"/>
      <c r="H44" s="57">
        <v>1700</v>
      </c>
      <c r="I44" s="57">
        <v>1700</v>
      </c>
      <c r="J44" s="57"/>
      <c r="K44" s="57"/>
      <c r="L44" s="57"/>
      <c r="M44" s="57"/>
      <c r="N44" s="57"/>
      <c r="O44" s="38">
        <v>100</v>
      </c>
      <c r="P44" s="22"/>
      <c r="Q44" s="57"/>
      <c r="R44" s="57"/>
      <c r="S44" s="57"/>
      <c r="T44" s="32"/>
    </row>
    <row r="45" spans="1:20" s="2" customFormat="1" ht="112.5" hidden="1" customHeight="1">
      <c r="A45" s="46"/>
      <c r="B45" s="24" t="s">
        <v>18</v>
      </c>
      <c r="C45" s="22"/>
      <c r="D45" s="20">
        <f>D46+D47+D48</f>
        <v>177509.2</v>
      </c>
      <c r="E45" s="20">
        <f t="shared" ref="E45:K45" si="7">E46+E47+E48</f>
        <v>168095.40000000002</v>
      </c>
      <c r="F45" s="20">
        <f t="shared" si="7"/>
        <v>6025.7</v>
      </c>
      <c r="G45" s="20">
        <f t="shared" si="7"/>
        <v>6009.9</v>
      </c>
      <c r="H45" s="20">
        <f t="shared" si="7"/>
        <v>2183.5</v>
      </c>
      <c r="I45" s="20">
        <f t="shared" si="7"/>
        <v>2177.8000000000002</v>
      </c>
      <c r="J45" s="20">
        <f t="shared" si="7"/>
        <v>169300</v>
      </c>
      <c r="K45" s="20">
        <f t="shared" si="7"/>
        <v>159907.70000000001</v>
      </c>
      <c r="L45" s="20"/>
      <c r="M45" s="20"/>
      <c r="N45" s="20"/>
      <c r="O45" s="38">
        <f>E45/D45*100</f>
        <v>94.696725578167218</v>
      </c>
      <c r="P45" s="22" t="s">
        <v>21</v>
      </c>
      <c r="Q45" s="20">
        <v>3</v>
      </c>
      <c r="R45" s="20">
        <v>3</v>
      </c>
      <c r="S45" s="20">
        <v>100</v>
      </c>
      <c r="T45" s="32"/>
    </row>
    <row r="46" spans="1:20" ht="78.75" hidden="1" customHeight="1">
      <c r="A46" s="52"/>
      <c r="B46" s="25" t="s">
        <v>51</v>
      </c>
      <c r="C46" s="19"/>
      <c r="D46" s="20">
        <f>F46+H46+J46</f>
        <v>169212.5</v>
      </c>
      <c r="E46" s="20">
        <f>G46+I46+K46</f>
        <v>159820.20000000001</v>
      </c>
      <c r="F46" s="20"/>
      <c r="G46" s="20"/>
      <c r="H46" s="20"/>
      <c r="I46" s="20"/>
      <c r="J46" s="20">
        <v>169212.5</v>
      </c>
      <c r="K46" s="20">
        <v>159820.20000000001</v>
      </c>
      <c r="L46" s="20"/>
      <c r="M46" s="20"/>
      <c r="N46" s="20"/>
      <c r="O46" s="38">
        <f>E46/D46*100</f>
        <v>94.449405333530336</v>
      </c>
      <c r="P46" s="51"/>
      <c r="Q46" s="26"/>
      <c r="R46" s="26"/>
      <c r="S46" s="26"/>
      <c r="T46" s="32"/>
    </row>
    <row r="47" spans="1:20" s="2" customFormat="1" ht="59.25" hidden="1" customHeight="1">
      <c r="A47" s="46"/>
      <c r="B47" s="24" t="s">
        <v>52</v>
      </c>
      <c r="C47" s="22"/>
      <c r="D47" s="20">
        <f>F47+H47+J47</f>
        <v>8296.7000000000007</v>
      </c>
      <c r="E47" s="20">
        <f>G47+I47+K47</f>
        <v>8275.2000000000007</v>
      </c>
      <c r="F47" s="20">
        <v>6025.7</v>
      </c>
      <c r="G47" s="20">
        <v>6009.9</v>
      </c>
      <c r="H47" s="20">
        <v>2183.5</v>
      </c>
      <c r="I47" s="20">
        <v>2177.8000000000002</v>
      </c>
      <c r="J47" s="20">
        <v>87.5</v>
      </c>
      <c r="K47" s="20">
        <v>87.5</v>
      </c>
      <c r="L47" s="20"/>
      <c r="M47" s="20"/>
      <c r="N47" s="20"/>
      <c r="O47" s="38">
        <f t="shared" si="1"/>
        <v>99.740860824183102</v>
      </c>
      <c r="P47" s="22"/>
      <c r="Q47" s="20"/>
      <c r="R47" s="20"/>
      <c r="S47" s="20"/>
      <c r="T47" s="32"/>
    </row>
    <row r="48" spans="1:20" s="1" customFormat="1" ht="58.5" hidden="1" customHeight="1">
      <c r="A48" s="46"/>
      <c r="B48" s="24" t="s">
        <v>53</v>
      </c>
      <c r="C48" s="22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38"/>
      <c r="P48" s="22"/>
      <c r="Q48" s="20"/>
      <c r="R48" s="20"/>
      <c r="S48" s="20"/>
      <c r="T48" s="32"/>
    </row>
    <row r="49" spans="1:20" s="2" customFormat="1" ht="59.25" hidden="1" customHeight="1">
      <c r="A49" s="82"/>
      <c r="B49" s="92" t="s">
        <v>19</v>
      </c>
      <c r="C49" s="78"/>
      <c r="D49" s="85">
        <f>D52+D53</f>
        <v>38419</v>
      </c>
      <c r="E49" s="85">
        <f>E52+E53</f>
        <v>38404.400000000001</v>
      </c>
      <c r="F49" s="85"/>
      <c r="G49" s="85"/>
      <c r="H49" s="85">
        <f>H53</f>
        <v>1111</v>
      </c>
      <c r="I49" s="85">
        <f>I53</f>
        <v>1111</v>
      </c>
      <c r="J49" s="85">
        <f>J52+J53</f>
        <v>37308</v>
      </c>
      <c r="K49" s="85">
        <f>K52+K53</f>
        <v>37293</v>
      </c>
      <c r="L49" s="85"/>
      <c r="M49" s="85"/>
      <c r="N49" s="85"/>
      <c r="O49" s="76">
        <f t="shared" si="1"/>
        <v>99.961997969754563</v>
      </c>
      <c r="P49" s="53" t="s">
        <v>22</v>
      </c>
      <c r="Q49" s="20">
        <v>0</v>
      </c>
      <c r="R49" s="20">
        <v>0</v>
      </c>
      <c r="S49" s="20">
        <v>100</v>
      </c>
      <c r="T49" s="32"/>
    </row>
    <row r="50" spans="1:20" s="2" customFormat="1" ht="157.5" hidden="1" customHeight="1">
      <c r="A50" s="88"/>
      <c r="B50" s="93"/>
      <c r="C50" s="91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4"/>
      <c r="P50" s="53" t="s">
        <v>23</v>
      </c>
      <c r="Q50" s="20">
        <v>69</v>
      </c>
      <c r="R50" s="20">
        <v>69</v>
      </c>
      <c r="S50" s="20">
        <v>100</v>
      </c>
      <c r="T50" s="32"/>
    </row>
    <row r="51" spans="1:20" s="2" customFormat="1" ht="108" hidden="1" customHeight="1">
      <c r="A51" s="83"/>
      <c r="B51" s="94"/>
      <c r="C51" s="79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77"/>
      <c r="P51" s="53" t="s">
        <v>24</v>
      </c>
      <c r="Q51" s="20">
        <v>70</v>
      </c>
      <c r="R51" s="20">
        <v>70</v>
      </c>
      <c r="S51" s="20">
        <v>100</v>
      </c>
      <c r="T51" s="32"/>
    </row>
    <row r="52" spans="1:20" ht="79.5" hidden="1" customHeight="1">
      <c r="A52" s="46"/>
      <c r="B52" s="24" t="s">
        <v>49</v>
      </c>
      <c r="C52" s="22"/>
      <c r="D52" s="20">
        <v>37308</v>
      </c>
      <c r="E52" s="20">
        <v>37293.4</v>
      </c>
      <c r="F52" s="20"/>
      <c r="G52" s="20"/>
      <c r="H52" s="20"/>
      <c r="I52" s="20"/>
      <c r="J52" s="57">
        <v>37308</v>
      </c>
      <c r="K52" s="57">
        <v>37293</v>
      </c>
      <c r="L52" s="20"/>
      <c r="M52" s="20"/>
      <c r="N52" s="20"/>
      <c r="O52" s="38">
        <f>E52/D52*100</f>
        <v>99.960866302133596</v>
      </c>
      <c r="P52" s="53"/>
      <c r="Q52" s="20"/>
      <c r="R52" s="20"/>
      <c r="S52" s="20"/>
      <c r="T52" s="32"/>
    </row>
    <row r="53" spans="1:20" ht="62.25" hidden="1" customHeight="1">
      <c r="A53" s="46"/>
      <c r="B53" s="24" t="s">
        <v>50</v>
      </c>
      <c r="C53" s="22"/>
      <c r="D53" s="20">
        <v>1111</v>
      </c>
      <c r="E53" s="20">
        <v>1111</v>
      </c>
      <c r="F53" s="20"/>
      <c r="G53" s="20"/>
      <c r="H53" s="20">
        <v>1111</v>
      </c>
      <c r="I53" s="20">
        <v>1111</v>
      </c>
      <c r="J53" s="26"/>
      <c r="K53" s="26"/>
      <c r="L53" s="20"/>
      <c r="M53" s="20"/>
      <c r="N53" s="20"/>
      <c r="O53" s="38">
        <f>E53/D53*100</f>
        <v>100</v>
      </c>
      <c r="P53" s="53"/>
      <c r="Q53" s="20"/>
      <c r="R53" s="20"/>
      <c r="S53" s="20"/>
      <c r="T53" s="32"/>
    </row>
    <row r="54" spans="1:20" ht="79.5" customHeight="1">
      <c r="A54" s="54"/>
      <c r="B54" s="89" t="s">
        <v>62</v>
      </c>
      <c r="C54" s="90"/>
      <c r="D54" s="90"/>
      <c r="E54" s="29"/>
      <c r="F54" s="29"/>
      <c r="G54" s="29"/>
      <c r="H54" s="29"/>
      <c r="I54" s="29" t="s">
        <v>63</v>
      </c>
      <c r="J54" s="60"/>
      <c r="K54" s="60"/>
      <c r="L54" s="29"/>
      <c r="M54" s="29"/>
      <c r="N54" s="29"/>
      <c r="O54" s="55"/>
      <c r="P54" s="56"/>
      <c r="Q54" s="29"/>
      <c r="R54" s="29"/>
      <c r="S54" s="29"/>
      <c r="T54" s="32"/>
    </row>
    <row r="55" spans="1:20" ht="79.5" customHeight="1">
      <c r="A55" s="54"/>
      <c r="B55" s="27"/>
      <c r="C55" s="28"/>
      <c r="D55" s="29"/>
      <c r="E55" s="29"/>
      <c r="F55" s="29"/>
      <c r="G55" s="29"/>
      <c r="H55" s="29"/>
      <c r="I55" s="29"/>
      <c r="J55" s="60"/>
      <c r="K55" s="60"/>
      <c r="L55" s="29"/>
      <c r="M55" s="29"/>
      <c r="N55" s="29"/>
      <c r="O55" s="55"/>
      <c r="P55" s="56"/>
      <c r="Q55" s="29"/>
      <c r="R55" s="29"/>
      <c r="S55" s="29"/>
      <c r="T55" s="32"/>
    </row>
    <row r="56" spans="1:20" ht="79.5" customHeight="1">
      <c r="A56" s="54"/>
      <c r="B56" s="27"/>
      <c r="C56" s="28"/>
      <c r="D56" s="29"/>
      <c r="E56" s="29"/>
      <c r="F56" s="29"/>
      <c r="G56" s="29"/>
      <c r="H56" s="29"/>
      <c r="I56" s="29"/>
      <c r="J56" s="60"/>
      <c r="K56" s="60"/>
      <c r="L56" s="29"/>
      <c r="M56" s="29"/>
      <c r="N56" s="29"/>
      <c r="O56" s="55"/>
      <c r="P56" s="56"/>
      <c r="Q56" s="29"/>
      <c r="R56" s="29"/>
      <c r="S56" s="29"/>
      <c r="T56" s="32"/>
    </row>
    <row r="57" spans="1:20">
      <c r="A57" s="54"/>
      <c r="B57" s="27"/>
      <c r="C57" s="28"/>
      <c r="D57" s="29"/>
      <c r="E57" s="29"/>
      <c r="F57" s="29"/>
      <c r="G57" s="29"/>
      <c r="H57" s="29"/>
      <c r="I57" s="29"/>
      <c r="J57" s="60"/>
      <c r="K57" s="60"/>
      <c r="L57" s="29"/>
      <c r="M57" s="29"/>
      <c r="N57" s="29"/>
      <c r="O57" s="55"/>
      <c r="P57" s="56"/>
      <c r="Q57" s="29"/>
      <c r="R57" s="29"/>
      <c r="S57" s="29"/>
      <c r="T57" s="32"/>
    </row>
    <row r="58" spans="1:20" ht="23.25" customHeight="1">
      <c r="A58" s="54"/>
      <c r="B58" s="27"/>
      <c r="C58" s="28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55"/>
      <c r="P58" s="56"/>
      <c r="Q58" s="29"/>
      <c r="R58" s="29"/>
      <c r="S58" s="29"/>
      <c r="T58" s="31"/>
    </row>
    <row r="59" spans="1:20" ht="23.25" customHeight="1">
      <c r="A59" s="54"/>
      <c r="B59" s="27"/>
      <c r="C59" s="28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55"/>
      <c r="P59" s="56"/>
      <c r="Q59" s="29"/>
      <c r="R59" s="29"/>
      <c r="S59" s="29"/>
      <c r="T59" s="31"/>
    </row>
    <row r="60" spans="1:20" ht="23.25" customHeight="1">
      <c r="A60" s="54"/>
      <c r="B60" s="27"/>
      <c r="C60" s="28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55"/>
      <c r="P60" s="56"/>
      <c r="Q60" s="29"/>
      <c r="R60" s="29"/>
      <c r="S60" s="29"/>
      <c r="T60" s="31"/>
    </row>
    <row r="61" spans="1:20" ht="23.25" customHeight="1">
      <c r="A61" s="54"/>
      <c r="B61" s="27"/>
      <c r="C61" s="28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55"/>
      <c r="P61" s="56"/>
      <c r="Q61" s="29"/>
      <c r="R61" s="29"/>
      <c r="S61" s="29"/>
      <c r="T61" s="31"/>
    </row>
    <row r="62" spans="1:20" ht="23.25" customHeight="1">
      <c r="A62" s="5"/>
      <c r="B62" s="17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1"/>
      <c r="P62" s="12"/>
      <c r="Q62" s="9"/>
      <c r="R62" s="9"/>
      <c r="S62" s="9"/>
    </row>
    <row r="63" spans="1:20" ht="23.25" customHeight="1">
      <c r="A63" s="5"/>
      <c r="B63" s="17"/>
      <c r="C63" s="9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1"/>
      <c r="P63" s="12"/>
      <c r="Q63" s="9"/>
      <c r="R63" s="9"/>
      <c r="S63" s="9"/>
    </row>
    <row r="64" spans="1:20">
      <c r="O64" s="13"/>
      <c r="P64" s="14"/>
      <c r="Q64" s="15"/>
    </row>
    <row r="65" spans="1:19" s="3" customFormat="1" ht="23.25">
      <c r="A65" s="6"/>
      <c r="B65" s="16"/>
      <c r="C65" s="7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7"/>
      <c r="Q65" s="7"/>
      <c r="R65" s="7"/>
      <c r="S65" s="7"/>
    </row>
    <row r="66" spans="1:19">
      <c r="C66" s="7" t="s">
        <v>25</v>
      </c>
    </row>
  </sheetData>
  <mergeCells count="49">
    <mergeCell ref="B54:D54"/>
    <mergeCell ref="E49:E51"/>
    <mergeCell ref="D49:D51"/>
    <mergeCell ref="C49:C51"/>
    <mergeCell ref="B49:B51"/>
    <mergeCell ref="B10:B11"/>
    <mergeCell ref="A10:A11"/>
    <mergeCell ref="O49:O51"/>
    <mergeCell ref="L49:L51"/>
    <mergeCell ref="M49:M51"/>
    <mergeCell ref="N49:N51"/>
    <mergeCell ref="K49:K51"/>
    <mergeCell ref="A49:A51"/>
    <mergeCell ref="J49:J51"/>
    <mergeCell ref="I49:I51"/>
    <mergeCell ref="H49:H51"/>
    <mergeCell ref="G49:G51"/>
    <mergeCell ref="F49:F51"/>
    <mergeCell ref="G10:G11"/>
    <mergeCell ref="F10:F11"/>
    <mergeCell ref="E10:E11"/>
    <mergeCell ref="D10:D11"/>
    <mergeCell ref="C10:C11"/>
    <mergeCell ref="H6:I6"/>
    <mergeCell ref="J6:K6"/>
    <mergeCell ref="O10:O11"/>
    <mergeCell ref="N10:N11"/>
    <mergeCell ref="M10:M11"/>
    <mergeCell ref="L10:L11"/>
    <mergeCell ref="K10:K11"/>
    <mergeCell ref="J10:J11"/>
    <mergeCell ref="I10:I11"/>
    <mergeCell ref="H10:H11"/>
    <mergeCell ref="N1:S1"/>
    <mergeCell ref="B15:B16"/>
    <mergeCell ref="A2:S2"/>
    <mergeCell ref="L6:M6"/>
    <mergeCell ref="D4:M4"/>
    <mergeCell ref="N4:O6"/>
    <mergeCell ref="P4:P7"/>
    <mergeCell ref="Q4:Q7"/>
    <mergeCell ref="A4:A7"/>
    <mergeCell ref="B4:B7"/>
    <mergeCell ref="C4:C7"/>
    <mergeCell ref="R4:R7"/>
    <mergeCell ref="S4:S7"/>
    <mergeCell ref="D5:E6"/>
    <mergeCell ref="F5:M5"/>
    <mergeCell ref="F6:G6"/>
  </mergeCells>
  <pageMargins left="0" right="0" top="0" bottom="0" header="0.31496062992125984" footer="0.31496062992125984"/>
  <pageSetup paperSize="9" scale="43" orientation="landscape" r:id="rId1"/>
  <rowBreaks count="1" manualBreakCount="1">
    <brk id="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</cp:lastModifiedBy>
  <cp:lastPrinted>2018-01-22T08:38:00Z</cp:lastPrinted>
  <dcterms:created xsi:type="dcterms:W3CDTF">2015-01-12T10:09:37Z</dcterms:created>
  <dcterms:modified xsi:type="dcterms:W3CDTF">2020-03-25T13:31:46Z</dcterms:modified>
</cp:coreProperties>
</file>