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27" i="1"/>
  <c r="O26"/>
  <c r="O22"/>
  <c r="O21"/>
  <c r="O23"/>
  <c r="O25"/>
  <c r="O63" l="1"/>
  <c r="O62"/>
  <c r="E45"/>
  <c r="L43"/>
  <c r="M43"/>
  <c r="N43"/>
  <c r="F55"/>
  <c r="G55"/>
  <c r="H55"/>
  <c r="I55"/>
  <c r="J55"/>
  <c r="K55"/>
  <c r="E57"/>
  <c r="D57"/>
  <c r="E56"/>
  <c r="E55" s="1"/>
  <c r="D56"/>
  <c r="M9"/>
  <c r="L10"/>
  <c r="L9" s="1"/>
  <c r="O16"/>
  <c r="F44"/>
  <c r="F43" s="1"/>
  <c r="H44"/>
  <c r="H43" s="1"/>
  <c r="H59"/>
  <c r="J19"/>
  <c r="D19" s="1"/>
  <c r="J30"/>
  <c r="D30" s="1"/>
  <c r="J33"/>
  <c r="D33" s="1"/>
  <c r="J37"/>
  <c r="D37" s="1"/>
  <c r="J44"/>
  <c r="J43" s="1"/>
  <c r="J59"/>
  <c r="K59"/>
  <c r="I59"/>
  <c r="O48"/>
  <c r="O51"/>
  <c r="G44"/>
  <c r="G43" s="1"/>
  <c r="I44"/>
  <c r="I43" s="1"/>
  <c r="K44"/>
  <c r="K43" s="1"/>
  <c r="E46"/>
  <c r="D46"/>
  <c r="E44"/>
  <c r="E43" s="1"/>
  <c r="D45"/>
  <c r="K19"/>
  <c r="E19" s="1"/>
  <c r="K30"/>
  <c r="E30" s="1"/>
  <c r="K37"/>
  <c r="E37" s="1"/>
  <c r="K33"/>
  <c r="E33" s="1"/>
  <c r="O20"/>
  <c r="O24"/>
  <c r="O31"/>
  <c r="O38"/>
  <c r="O40"/>
  <c r="D55" l="1"/>
  <c r="O55" s="1"/>
  <c r="O56"/>
  <c r="O46"/>
  <c r="O45"/>
  <c r="E59"/>
  <c r="O32"/>
  <c r="D59"/>
  <c r="O19"/>
  <c r="O18"/>
  <c r="O39"/>
  <c r="O37"/>
  <c r="O30"/>
  <c r="O57"/>
  <c r="O47"/>
  <c r="D44"/>
  <c r="D43" s="1"/>
  <c r="O59" l="1"/>
  <c r="O12"/>
  <c r="O10"/>
  <c r="O44"/>
  <c r="O9" l="1"/>
</calcChain>
</file>

<file path=xl/sharedStrings.xml><?xml version="1.0" encoding="utf-8"?>
<sst xmlns="http://schemas.openxmlformats.org/spreadsheetml/2006/main" count="96" uniqueCount="84">
  <si>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</si>
  <si>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</si>
  <si>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</si>
  <si>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</si>
  <si>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</si>
  <si>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</si>
  <si>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</si>
  <si>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</si>
  <si>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</si>
  <si>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</si>
  <si>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</si>
  <si>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</si>
  <si>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</si>
  <si>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</si>
  <si>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</si>
  <si>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</si>
  <si>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</si>
  <si>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</si>
  <si>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</si>
  <si>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</si>
  <si>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</si>
  <si>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</si>
  <si>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</si>
  <si>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</si>
  <si>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</si>
  <si>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</si>
  <si>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</si>
  <si>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</si>
  <si>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</si>
  <si>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</si>
  <si>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</si>
  <si>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</si>
  <si>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</si>
  <si>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</si>
  <si>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</si>
  <si>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</si>
  <si>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</si>
  <si>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</si>
  <si>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</si>
  <si>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</si>
  <si>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</si>
  <si>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</si>
  <si>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</si>
  <si>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</si>
  <si>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</si>
  <si>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</si>
  <si>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</si>
  <si>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</si>
  <si>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</si>
  <si>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</si>
  <si>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</si>
  <si>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</si>
  <si>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</si>
  <si>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</si>
  <si>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</si>
  <si>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</si>
  <si>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</si>
  <si>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Программа "Развитие территория поселения"</t>
  </si>
  <si>
    <t>Основное мероприятие 1 "Ремонт и содержание муниципальных дорог"</t>
  </si>
  <si>
    <t>Основное мероприятие 1 "Организация и содержание уличного освещения,содержание и ремонт сетей уличного освещения"</t>
  </si>
  <si>
    <t>Программа 3."Благоустройство территории поселения"</t>
  </si>
  <si>
    <t>Основное  мероприятие 1 "Организация сбора и вывоза бытовых отходов,ликвидация несанкционнированных свалок"</t>
  </si>
  <si>
    <t>Мероприятия по содержанию ремонту автомобильных дорог,находящихся в собственности Коломыцевского с/п</t>
  </si>
  <si>
    <t>Мероприятия по реконструкции улиц,обеспеченных освещением,снижение затрат на оплату электроэнергии уличного освещения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</si>
  <si>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</si>
  <si>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>Основное  мероприятие 1." Повышение энергитической эффективности и сокращение энергитических издержек в учреждениях поселения"</t>
  </si>
  <si>
    <t>Главный бухгалтер</t>
  </si>
  <si>
    <t>Подпрограмма 4 "Содержание мест захоронений"</t>
  </si>
  <si>
    <t>Подпрограмма 1 "Ремонт и содержание муниципальных дорог"</t>
  </si>
  <si>
    <t>Подпрограмма 2 "Развитие сети уличного освещения"</t>
  </si>
  <si>
    <t>Мероприятия по организация и содержание уличного освещения,содержание и ремонт сетей уличного освещения"</t>
  </si>
  <si>
    <t>Мероприятия по организации и содержанию мест захоронений</t>
  </si>
  <si>
    <t>Основное мероприятие 1 "Содержание мест захоронений"</t>
  </si>
  <si>
    <t>Подпрограмма 5."Энергоэффективность и развитие энергетики в Троицком сельском поселении 2014-2020гг""</t>
  </si>
  <si>
    <t>Подпрограмма 6 "Благоуствойство мест массового отдыха"</t>
  </si>
  <si>
    <t>Основное мероприятие 1 "Благоуствойство парка в с. Троицкое"</t>
  </si>
  <si>
    <t>Мероприятие по благоуствойству парка</t>
  </si>
  <si>
    <t>Подпрограмма 7 "Реконструкция, ремонт сетей и объектов водоснабжения "</t>
  </si>
  <si>
    <t>Основное  мероприятие 1."Реконструкция, ремонт сетей и объектов водоснабжения населения"</t>
  </si>
  <si>
    <t>Мероприятия по реконструкции сетей водоснабжения"</t>
  </si>
  <si>
    <t>Глава Троицкогог с/п</t>
  </si>
  <si>
    <t>В.И.Шумский</t>
  </si>
  <si>
    <t>Т.Н.Гукова</t>
  </si>
  <si>
    <t>Отчет 
о ходе реализации муниципальной программы «Развитие территории поселения»                                                                             Приложение № 6 к постановлению администрации Троицкого сельского поселения от "29" марта 2019 г. № 24____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</si>
</sst>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4" xfId="3" applyNumberFormat="1" applyFont="1" applyFill="1" applyBorder="1" applyAlignment="1">
      <alignment vertical="center" wrapText="1"/>
    </xf>
    <xf numFmtId="49" fontId="12" fillId="0" borderId="4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view="pageBreakPreview" zoomScale="60" workbookViewId="0">
      <selection activeCell="B3" sqref="B3:S73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28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84" customHeight="1">
      <c r="A2" s="91" t="s">
        <v>83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3"/>
      <c r="R2" s="93"/>
      <c r="S2" s="93"/>
    </row>
    <row r="3" spans="1:20" s="18" customFormat="1" ht="15" customHeight="1">
      <c r="A3" s="35" t="s">
        <v>26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94" t="s">
        <v>0</v>
      </c>
      <c r="B4" s="88" t="s">
        <v>2</v>
      </c>
      <c r="C4" s="88" t="s">
        <v>1</v>
      </c>
      <c r="D4" s="88" t="s">
        <v>3</v>
      </c>
      <c r="E4" s="88"/>
      <c r="F4" s="88"/>
      <c r="G4" s="88"/>
      <c r="H4" s="88"/>
      <c r="I4" s="88"/>
      <c r="J4" s="88"/>
      <c r="K4" s="88"/>
      <c r="L4" s="88"/>
      <c r="M4" s="88"/>
      <c r="N4" s="88" t="s">
        <v>4</v>
      </c>
      <c r="O4" s="88"/>
      <c r="P4" s="88" t="s">
        <v>5</v>
      </c>
      <c r="Q4" s="88" t="s">
        <v>6</v>
      </c>
      <c r="R4" s="88" t="s">
        <v>7</v>
      </c>
      <c r="S4" s="88" t="s">
        <v>8</v>
      </c>
    </row>
    <row r="5" spans="1:20">
      <c r="A5" s="94"/>
      <c r="B5" s="88"/>
      <c r="C5" s="88"/>
      <c r="D5" s="88" t="s">
        <v>9</v>
      </c>
      <c r="E5" s="88"/>
      <c r="F5" s="88" t="s">
        <v>10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</row>
    <row r="6" spans="1:20" ht="25.5" customHeight="1">
      <c r="A6" s="94"/>
      <c r="B6" s="88"/>
      <c r="C6" s="88"/>
      <c r="D6" s="88"/>
      <c r="E6" s="88"/>
      <c r="F6" s="88" t="s">
        <v>11</v>
      </c>
      <c r="G6" s="88"/>
      <c r="H6" s="88" t="s">
        <v>12</v>
      </c>
      <c r="I6" s="88"/>
      <c r="J6" s="88" t="s">
        <v>13</v>
      </c>
      <c r="K6" s="88"/>
      <c r="L6" s="88" t="s">
        <v>14</v>
      </c>
      <c r="M6" s="88"/>
      <c r="N6" s="88"/>
      <c r="O6" s="88"/>
      <c r="P6" s="88"/>
      <c r="Q6" s="88"/>
      <c r="R6" s="88"/>
      <c r="S6" s="88"/>
    </row>
    <row r="7" spans="1:20">
      <c r="A7" s="94"/>
      <c r="B7" s="88"/>
      <c r="C7" s="88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88"/>
      <c r="Q7" s="88"/>
      <c r="R7" s="88"/>
      <c r="S7" s="88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57</v>
      </c>
      <c r="C9" s="37" t="s">
        <v>56</v>
      </c>
      <c r="D9" s="60">
        <v>6006.6</v>
      </c>
      <c r="E9" s="60">
        <v>6006.6</v>
      </c>
      <c r="F9" s="60">
        <v>0</v>
      </c>
      <c r="G9" s="60">
        <v>0</v>
      </c>
      <c r="H9" s="60">
        <v>650.9</v>
      </c>
      <c r="I9" s="60">
        <v>650.9</v>
      </c>
      <c r="J9" s="60">
        <v>5355.7</v>
      </c>
      <c r="K9" s="60">
        <v>5355.7</v>
      </c>
      <c r="L9" s="60">
        <f>L10+L43+L55+L59</f>
        <v>0</v>
      </c>
      <c r="M9" s="60">
        <f>M10+M43+M55+M59</f>
        <v>0</v>
      </c>
      <c r="N9" s="61">
        <v>100</v>
      </c>
      <c r="O9" s="60">
        <f>E9/D9*100</f>
        <v>100</v>
      </c>
      <c r="P9" s="62"/>
      <c r="Q9" s="62"/>
      <c r="R9" s="62"/>
      <c r="S9" s="62">
        <v>100</v>
      </c>
    </row>
    <row r="10" spans="1:20" s="2" customFormat="1" ht="46.5" customHeight="1">
      <c r="A10" s="80"/>
      <c r="B10" s="86" t="s">
        <v>68</v>
      </c>
      <c r="C10" s="74">
        <v>2018</v>
      </c>
      <c r="D10" s="83">
        <v>4481</v>
      </c>
      <c r="E10" s="83">
        <v>4481</v>
      </c>
      <c r="F10" s="83">
        <v>0</v>
      </c>
      <c r="G10" s="83">
        <v>0</v>
      </c>
      <c r="H10" s="83">
        <v>0</v>
      </c>
      <c r="I10" s="83">
        <v>0</v>
      </c>
      <c r="J10" s="83">
        <v>4481</v>
      </c>
      <c r="K10" s="83">
        <v>4481</v>
      </c>
      <c r="L10" s="83">
        <f>L12+L17+L18+L19+L30+L33+L37+L41+L42</f>
        <v>0</v>
      </c>
      <c r="M10" s="83">
        <v>0</v>
      </c>
      <c r="N10" s="83">
        <v>100</v>
      </c>
      <c r="O10" s="83">
        <f t="shared" ref="O10:O59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82"/>
      <c r="B11" s="87"/>
      <c r="C11" s="76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40" t="s">
        <v>62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58</v>
      </c>
      <c r="C12" s="20"/>
      <c r="D12" s="21">
        <v>4481</v>
      </c>
      <c r="E12" s="21">
        <v>4481</v>
      </c>
      <c r="F12" s="21">
        <v>0</v>
      </c>
      <c r="G12" s="21">
        <v>0</v>
      </c>
      <c r="H12" s="21">
        <v>0</v>
      </c>
      <c r="I12" s="21">
        <v>0</v>
      </c>
      <c r="J12" s="21">
        <v>4481</v>
      </c>
      <c r="K12" s="21">
        <v>4481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86" t="s">
        <v>69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>
      <c r="A14" s="47"/>
      <c r="B14" s="87"/>
      <c r="C14" s="23">
        <v>2018</v>
      </c>
      <c r="D14" s="21">
        <v>254</v>
      </c>
      <c r="E14" s="21">
        <v>254</v>
      </c>
      <c r="F14" s="21">
        <v>0</v>
      </c>
      <c r="G14" s="21">
        <v>0</v>
      </c>
      <c r="H14" s="21">
        <v>50.9</v>
      </c>
      <c r="I14" s="21">
        <v>50.9</v>
      </c>
      <c r="J14" s="21">
        <v>203.1</v>
      </c>
      <c r="K14" s="21">
        <v>203.1</v>
      </c>
      <c r="L14" s="21">
        <v>0</v>
      </c>
      <c r="M14" s="21">
        <v>0</v>
      </c>
      <c r="N14" s="21">
        <v>100</v>
      </c>
      <c r="O14" s="39">
        <v>100</v>
      </c>
      <c r="P14" s="23" t="s">
        <v>63</v>
      </c>
      <c r="Q14" s="21"/>
      <c r="R14" s="21"/>
      <c r="S14" s="21">
        <v>100</v>
      </c>
      <c r="T14" s="31"/>
    </row>
    <row r="15" spans="1:20" s="1" customFormat="1" ht="142.5" customHeight="1">
      <c r="A15" s="47"/>
      <c r="B15" s="59" t="s">
        <v>59</v>
      </c>
      <c r="C15" s="23"/>
      <c r="D15" s="21">
        <v>254</v>
      </c>
      <c r="E15" s="21">
        <v>254</v>
      </c>
      <c r="F15" s="21">
        <v>0</v>
      </c>
      <c r="G15" s="21">
        <v>0</v>
      </c>
      <c r="H15" s="21">
        <v>50.9</v>
      </c>
      <c r="I15" s="21">
        <v>50.9</v>
      </c>
      <c r="J15" s="21">
        <v>203.1</v>
      </c>
      <c r="K15" s="21">
        <v>203.1</v>
      </c>
      <c r="L15" s="21">
        <v>0</v>
      </c>
      <c r="M15" s="21">
        <v>0</v>
      </c>
      <c r="N15" s="21">
        <v>100</v>
      </c>
      <c r="O15" s="39">
        <v>100</v>
      </c>
      <c r="P15" s="68"/>
      <c r="Q15" s="21"/>
      <c r="R15" s="21"/>
      <c r="S15" s="21">
        <v>100</v>
      </c>
      <c r="T15" s="31"/>
    </row>
    <row r="16" spans="1:20" s="1" customFormat="1" ht="130.5" customHeight="1">
      <c r="A16" s="47"/>
      <c r="B16" s="38" t="s">
        <v>60</v>
      </c>
      <c r="C16" s="23">
        <v>2018</v>
      </c>
      <c r="D16" s="21">
        <v>1025.9000000000001</v>
      </c>
      <c r="E16" s="21">
        <v>1025.9000000000001</v>
      </c>
      <c r="F16" s="21">
        <v>0</v>
      </c>
      <c r="G16" s="21">
        <v>0</v>
      </c>
      <c r="H16" s="21">
        <v>600</v>
      </c>
      <c r="I16" s="21">
        <v>0</v>
      </c>
      <c r="J16" s="21">
        <v>425.9</v>
      </c>
      <c r="K16" s="21">
        <v>425.9</v>
      </c>
      <c r="L16" s="21"/>
      <c r="M16" s="21"/>
      <c r="N16" s="21">
        <v>100</v>
      </c>
      <c r="O16" s="39">
        <f t="shared" ref="O16" si="1">E16/D16*100</f>
        <v>100</v>
      </c>
      <c r="P16" s="68" t="s">
        <v>70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27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>
      <c r="A18" s="47"/>
      <c r="B18" s="22" t="s">
        <v>61</v>
      </c>
      <c r="C18" s="23">
        <v>2018</v>
      </c>
      <c r="D18" s="21">
        <v>1025.9000000000001</v>
      </c>
      <c r="E18" s="21">
        <v>1025.9000000000001</v>
      </c>
      <c r="F18" s="21">
        <v>0</v>
      </c>
      <c r="G18" s="21">
        <v>0</v>
      </c>
      <c r="H18" s="21">
        <v>600</v>
      </c>
      <c r="I18" s="21">
        <v>600</v>
      </c>
      <c r="J18" s="21">
        <v>425.9</v>
      </c>
      <c r="K18" s="21">
        <v>425.9</v>
      </c>
      <c r="L18" s="21"/>
      <c r="M18" s="21"/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101.25" hidden="1" customHeight="1">
      <c r="A19" s="47"/>
      <c r="B19" s="89"/>
      <c r="C19" s="23"/>
      <c r="D19" s="21">
        <f>J19</f>
        <v>181.4</v>
      </c>
      <c r="E19" s="21">
        <f>K19</f>
        <v>181.4</v>
      </c>
      <c r="F19" s="21"/>
      <c r="G19" s="21"/>
      <c r="H19" s="21"/>
      <c r="I19" s="21"/>
      <c r="J19" s="21">
        <f>J20+J23+J24+J29</f>
        <v>181.4</v>
      </c>
      <c r="K19" s="21">
        <f>K20+K23+K24+K29</f>
        <v>181.4</v>
      </c>
      <c r="L19" s="21"/>
      <c r="M19" s="21"/>
      <c r="N19" s="21"/>
      <c r="O19" s="39">
        <f t="shared" si="0"/>
        <v>100</v>
      </c>
      <c r="P19" s="49"/>
      <c r="Q19" s="21"/>
      <c r="R19" s="21"/>
      <c r="S19" s="21"/>
      <c r="T19" s="31"/>
    </row>
    <row r="20" spans="1:20" s="1" customFormat="1" ht="66" hidden="1" customHeight="1">
      <c r="A20" s="47"/>
      <c r="B20" s="90"/>
      <c r="C20" s="23"/>
      <c r="D20" s="21">
        <v>60</v>
      </c>
      <c r="E20" s="21">
        <v>60</v>
      </c>
      <c r="F20" s="21"/>
      <c r="G20" s="21"/>
      <c r="H20" s="21"/>
      <c r="I20" s="21"/>
      <c r="J20" s="21">
        <v>60</v>
      </c>
      <c r="K20" s="21">
        <v>60</v>
      </c>
      <c r="L20" s="21"/>
      <c r="M20" s="21"/>
      <c r="N20" s="21"/>
      <c r="O20" s="39">
        <f t="shared" si="0"/>
        <v>100</v>
      </c>
      <c r="P20" s="23"/>
      <c r="Q20" s="21"/>
      <c r="R20" s="21"/>
      <c r="S20" s="21"/>
      <c r="T20" s="31"/>
    </row>
    <row r="21" spans="1:20" s="1" customFormat="1" ht="101.25" customHeight="1">
      <c r="A21" s="47"/>
      <c r="B21" s="70" t="s">
        <v>67</v>
      </c>
      <c r="C21" s="23">
        <v>2018</v>
      </c>
      <c r="D21" s="67">
        <v>17.7</v>
      </c>
      <c r="E21" s="67">
        <v>17.7</v>
      </c>
      <c r="F21" s="67"/>
      <c r="G21" s="67"/>
      <c r="H21" s="67"/>
      <c r="I21" s="67"/>
      <c r="J21" s="67">
        <v>17.7</v>
      </c>
      <c r="K21" s="67">
        <v>17.7</v>
      </c>
      <c r="L21" s="67"/>
      <c r="M21" s="67"/>
      <c r="N21" s="67">
        <v>100</v>
      </c>
      <c r="O21" s="39">
        <f t="shared" si="0"/>
        <v>100</v>
      </c>
      <c r="P21" s="23" t="s">
        <v>71</v>
      </c>
      <c r="Q21" s="67"/>
      <c r="R21" s="67"/>
      <c r="S21" s="67">
        <v>100</v>
      </c>
      <c r="T21" s="31"/>
    </row>
    <row r="22" spans="1:20" s="1" customFormat="1" ht="66" customHeight="1">
      <c r="A22" s="47"/>
      <c r="B22" s="69" t="s">
        <v>72</v>
      </c>
      <c r="C22" s="23"/>
      <c r="D22" s="67">
        <v>17.7</v>
      </c>
      <c r="E22" s="67">
        <v>17.7</v>
      </c>
      <c r="F22" s="67"/>
      <c r="G22" s="67"/>
      <c r="H22" s="67"/>
      <c r="I22" s="67"/>
      <c r="J22" s="67">
        <v>17.7</v>
      </c>
      <c r="K22" s="67">
        <v>17.7</v>
      </c>
      <c r="L22" s="67"/>
      <c r="M22" s="67"/>
      <c r="N22" s="67">
        <v>100</v>
      </c>
      <c r="O22" s="39">
        <f t="shared" si="0"/>
        <v>100</v>
      </c>
      <c r="P22" s="23"/>
      <c r="Q22" s="67"/>
      <c r="R22" s="67"/>
      <c r="S22" s="67">
        <v>100</v>
      </c>
      <c r="T22" s="31"/>
    </row>
    <row r="23" spans="1:20" s="1" customFormat="1" ht="156" customHeight="1">
      <c r="A23" s="47"/>
      <c r="B23" s="86" t="s">
        <v>73</v>
      </c>
      <c r="C23" s="23">
        <v>2018</v>
      </c>
      <c r="D23" s="21">
        <v>71.400000000000006</v>
      </c>
      <c r="E23" s="21">
        <v>71.400000000000006</v>
      </c>
      <c r="F23" s="21">
        <v>0</v>
      </c>
      <c r="G23" s="21">
        <v>0</v>
      </c>
      <c r="H23" s="21">
        <v>0</v>
      </c>
      <c r="I23" s="21">
        <v>0</v>
      </c>
      <c r="J23" s="21">
        <v>71.400000000000006</v>
      </c>
      <c r="K23" s="21">
        <v>71.400000000000006</v>
      </c>
      <c r="L23" s="21"/>
      <c r="M23" s="21"/>
      <c r="N23" s="21">
        <v>100</v>
      </c>
      <c r="O23" s="39">
        <f t="shared" si="0"/>
        <v>100</v>
      </c>
      <c r="P23" s="23" t="s">
        <v>64</v>
      </c>
      <c r="Q23" s="21"/>
      <c r="R23" s="21"/>
      <c r="S23" s="21">
        <v>100</v>
      </c>
      <c r="T23" s="31"/>
    </row>
    <row r="24" spans="1:20" s="1" customFormat="1" ht="62.25" hidden="1" customHeight="1">
      <c r="A24" s="47"/>
      <c r="B24" s="87"/>
      <c r="C24" s="23"/>
      <c r="D24" s="21">
        <v>50</v>
      </c>
      <c r="E24" s="21">
        <v>50</v>
      </c>
      <c r="F24" s="21"/>
      <c r="G24" s="21"/>
      <c r="H24" s="21"/>
      <c r="I24" s="21"/>
      <c r="J24" s="21">
        <v>50</v>
      </c>
      <c r="K24" s="21">
        <v>50</v>
      </c>
      <c r="L24" s="21"/>
      <c r="M24" s="21"/>
      <c r="N24" s="21"/>
      <c r="O24" s="39">
        <f t="shared" si="0"/>
        <v>100</v>
      </c>
      <c r="P24" s="23"/>
      <c r="Q24" s="21"/>
      <c r="R24" s="21"/>
      <c r="S24" s="21"/>
      <c r="T24" s="31"/>
    </row>
    <row r="25" spans="1:20" s="1" customFormat="1" ht="77.25" customHeight="1">
      <c r="A25" s="47"/>
      <c r="B25" s="64" t="s">
        <v>65</v>
      </c>
      <c r="C25" s="23"/>
      <c r="D25" s="63">
        <v>71.400000000000006</v>
      </c>
      <c r="E25" s="63">
        <v>71.400000000000006</v>
      </c>
      <c r="F25" s="63">
        <v>0</v>
      </c>
      <c r="G25" s="63">
        <v>0</v>
      </c>
      <c r="H25" s="63">
        <v>0</v>
      </c>
      <c r="I25" s="63"/>
      <c r="J25" s="63">
        <v>71.400000000000006</v>
      </c>
      <c r="K25" s="63">
        <v>71.400000000000006</v>
      </c>
      <c r="L25" s="63"/>
      <c r="M25" s="63"/>
      <c r="N25" s="63">
        <v>100</v>
      </c>
      <c r="O25" s="39">
        <f t="shared" ref="O25:O27" si="2">E25/D25*100</f>
        <v>100</v>
      </c>
      <c r="P25" s="23"/>
      <c r="Q25" s="63"/>
      <c r="R25" s="63"/>
      <c r="S25" s="63">
        <v>100</v>
      </c>
      <c r="T25" s="31"/>
    </row>
    <row r="26" spans="1:20" s="1" customFormat="1" ht="77.25" customHeight="1">
      <c r="A26" s="47"/>
      <c r="B26" s="66" t="s">
        <v>74</v>
      </c>
      <c r="C26" s="23">
        <v>2018</v>
      </c>
      <c r="D26" s="67">
        <v>156.6</v>
      </c>
      <c r="E26" s="67">
        <v>156.6</v>
      </c>
      <c r="F26" s="67"/>
      <c r="G26" s="67"/>
      <c r="H26" s="67"/>
      <c r="I26" s="67"/>
      <c r="J26" s="67">
        <v>156.6</v>
      </c>
      <c r="K26" s="67">
        <v>156.6</v>
      </c>
      <c r="L26" s="67"/>
      <c r="M26" s="67"/>
      <c r="N26" s="67"/>
      <c r="O26" s="39">
        <f t="shared" si="2"/>
        <v>100</v>
      </c>
      <c r="P26" s="23" t="s">
        <v>76</v>
      </c>
      <c r="Q26" s="67"/>
      <c r="R26" s="67"/>
      <c r="S26" s="67">
        <v>100</v>
      </c>
      <c r="T26" s="31"/>
    </row>
    <row r="27" spans="1:20" s="1" customFormat="1" ht="77.25" customHeight="1">
      <c r="A27" s="47"/>
      <c r="B27" s="68" t="s">
        <v>75</v>
      </c>
      <c r="C27" s="23"/>
      <c r="D27" s="67">
        <v>156.6</v>
      </c>
      <c r="E27" s="67">
        <v>156.6</v>
      </c>
      <c r="F27" s="67"/>
      <c r="G27" s="67"/>
      <c r="H27" s="67"/>
      <c r="I27" s="67"/>
      <c r="J27" s="67">
        <v>156.6</v>
      </c>
      <c r="K27" s="67">
        <v>156.6</v>
      </c>
      <c r="L27" s="67"/>
      <c r="M27" s="67"/>
      <c r="N27" s="67"/>
      <c r="O27" s="39">
        <f t="shared" si="2"/>
        <v>100</v>
      </c>
      <c r="P27" s="23"/>
      <c r="Q27" s="67"/>
      <c r="R27" s="67"/>
      <c r="S27" s="67">
        <v>100</v>
      </c>
      <c r="T27" s="31"/>
    </row>
    <row r="28" spans="1:20" s="1" customFormat="1" ht="120" customHeight="1">
      <c r="A28" s="47"/>
      <c r="B28" s="66" t="s">
        <v>77</v>
      </c>
      <c r="C28" s="23">
        <v>2018</v>
      </c>
      <c r="D28" s="63">
        <v>0</v>
      </c>
      <c r="E28" s="63">
        <v>0</v>
      </c>
      <c r="F28" s="63"/>
      <c r="G28" s="63"/>
      <c r="H28" s="63"/>
      <c r="I28" s="63"/>
      <c r="J28" s="63">
        <v>0</v>
      </c>
      <c r="K28" s="63">
        <v>0</v>
      </c>
      <c r="L28" s="63"/>
      <c r="M28" s="63"/>
      <c r="N28" s="63"/>
      <c r="O28" s="39"/>
      <c r="P28" s="23" t="s">
        <v>79</v>
      </c>
      <c r="Q28" s="63"/>
      <c r="R28" s="63"/>
      <c r="S28" s="63"/>
      <c r="T28" s="31"/>
    </row>
    <row r="29" spans="1:20" s="1" customFormat="1" ht="116.25" customHeight="1">
      <c r="A29" s="47"/>
      <c r="B29" s="89" t="s">
        <v>78</v>
      </c>
      <c r="C29" s="23"/>
      <c r="D29" s="21"/>
      <c r="E29" s="21"/>
      <c r="F29" s="21">
        <v>0</v>
      </c>
      <c r="G29" s="21">
        <v>0</v>
      </c>
      <c r="H29" s="21">
        <v>0</v>
      </c>
      <c r="I29" s="21"/>
      <c r="J29" s="21"/>
      <c r="K29" s="21"/>
      <c r="L29" s="21"/>
      <c r="M29" s="21"/>
      <c r="N29" s="21"/>
      <c r="O29" s="39"/>
      <c r="P29" s="23"/>
      <c r="Q29" s="21"/>
      <c r="R29" s="21"/>
      <c r="S29" s="21"/>
      <c r="T29" s="31"/>
    </row>
    <row r="30" spans="1:20" s="1" customFormat="1" ht="56.25" hidden="1" customHeight="1">
      <c r="A30" s="47"/>
      <c r="B30" s="90"/>
      <c r="C30" s="23"/>
      <c r="D30" s="21">
        <f t="shared" ref="D30:D37" si="3">J30</f>
        <v>50</v>
      </c>
      <c r="E30" s="21">
        <f t="shared" ref="E30:E37" si="4">K30</f>
        <v>50</v>
      </c>
      <c r="F30" s="21"/>
      <c r="G30" s="21"/>
      <c r="H30" s="21"/>
      <c r="I30" s="21"/>
      <c r="J30" s="21">
        <f>J31+J32</f>
        <v>50</v>
      </c>
      <c r="K30" s="21">
        <f>K31+K32</f>
        <v>50</v>
      </c>
      <c r="L30" s="21"/>
      <c r="M30" s="21"/>
      <c r="N30" s="21"/>
      <c r="O30" s="39">
        <f t="shared" si="0"/>
        <v>100</v>
      </c>
      <c r="P30" s="50"/>
      <c r="Q30" s="21"/>
      <c r="R30" s="21"/>
      <c r="S30" s="21"/>
      <c r="T30" s="31"/>
    </row>
    <row r="31" spans="1:20" s="1" customFormat="1" ht="0.75" customHeight="1">
      <c r="A31" s="47"/>
      <c r="B31" s="22" t="s">
        <v>28</v>
      </c>
      <c r="C31" s="23"/>
      <c r="D31" s="21">
        <v>25</v>
      </c>
      <c r="E31" s="21">
        <v>25</v>
      </c>
      <c r="F31" s="21"/>
      <c r="G31" s="21"/>
      <c r="H31" s="21"/>
      <c r="I31" s="21"/>
      <c r="J31" s="21">
        <v>25</v>
      </c>
      <c r="K31" s="21">
        <v>25</v>
      </c>
      <c r="L31" s="21"/>
      <c r="M31" s="21"/>
      <c r="N31" s="21"/>
      <c r="O31" s="39">
        <f t="shared" si="0"/>
        <v>100</v>
      </c>
      <c r="P31" s="23"/>
      <c r="Q31" s="21"/>
      <c r="R31" s="21"/>
      <c r="S31" s="21"/>
      <c r="T31" s="31"/>
    </row>
    <row r="32" spans="1:20" s="1" customFormat="1" ht="57.75" hidden="1" customHeight="1">
      <c r="A32" s="47"/>
      <c r="B32" s="22" t="s">
        <v>29</v>
      </c>
      <c r="C32" s="23"/>
      <c r="D32" s="21">
        <v>25</v>
      </c>
      <c r="E32" s="21">
        <v>25</v>
      </c>
      <c r="F32" s="21"/>
      <c r="G32" s="21"/>
      <c r="H32" s="21"/>
      <c r="I32" s="21"/>
      <c r="J32" s="21">
        <v>25</v>
      </c>
      <c r="K32" s="21">
        <v>25</v>
      </c>
      <c r="L32" s="21"/>
      <c r="M32" s="21"/>
      <c r="N32" s="21"/>
      <c r="O32" s="39">
        <f t="shared" si="0"/>
        <v>100</v>
      </c>
      <c r="P32" s="23"/>
      <c r="Q32" s="21"/>
      <c r="R32" s="21"/>
      <c r="S32" s="21"/>
      <c r="T32" s="31"/>
    </row>
    <row r="33" spans="1:20" s="1" customFormat="1" ht="69" hidden="1" customHeight="1">
      <c r="A33" s="47"/>
      <c r="B33" s="22" t="s">
        <v>30</v>
      </c>
      <c r="C33" s="23"/>
      <c r="D33" s="21">
        <f t="shared" si="3"/>
        <v>0</v>
      </c>
      <c r="E33" s="21">
        <f t="shared" si="4"/>
        <v>0</v>
      </c>
      <c r="F33" s="21"/>
      <c r="G33" s="21"/>
      <c r="H33" s="21"/>
      <c r="I33" s="21"/>
      <c r="J33" s="21">
        <f>J34+J35+J36</f>
        <v>0</v>
      </c>
      <c r="K33" s="21">
        <f>K34+K35+K36</f>
        <v>0</v>
      </c>
      <c r="L33" s="21"/>
      <c r="M33" s="21"/>
      <c r="N33" s="21"/>
      <c r="O33" s="39"/>
      <c r="P33" s="23"/>
      <c r="Q33" s="21"/>
      <c r="R33" s="21"/>
      <c r="S33" s="21"/>
      <c r="T33" s="31"/>
    </row>
    <row r="34" spans="1:20" s="1" customFormat="1" ht="102.75" hidden="1" customHeight="1">
      <c r="A34" s="47"/>
      <c r="B34" s="22" t="s">
        <v>31</v>
      </c>
      <c r="C34" s="2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39"/>
      <c r="P34" s="23"/>
      <c r="Q34" s="21"/>
      <c r="R34" s="21"/>
      <c r="S34" s="21"/>
      <c r="T34" s="31"/>
    </row>
    <row r="35" spans="1:20" s="1" customFormat="1" ht="61.5" hidden="1" customHeight="1">
      <c r="A35" s="47"/>
      <c r="B35" s="22" t="s">
        <v>32</v>
      </c>
      <c r="C35" s="2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39"/>
      <c r="P35" s="23"/>
      <c r="Q35" s="21"/>
      <c r="R35" s="21"/>
      <c r="S35" s="21"/>
      <c r="T35" s="31"/>
    </row>
    <row r="36" spans="1:20" s="1" customFormat="1" ht="96" hidden="1" customHeight="1">
      <c r="A36" s="47"/>
      <c r="B36" s="22" t="s">
        <v>33</v>
      </c>
      <c r="C36" s="23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39"/>
      <c r="P36" s="23"/>
      <c r="Q36" s="21"/>
      <c r="R36" s="21"/>
      <c r="S36" s="21"/>
      <c r="T36" s="31"/>
    </row>
    <row r="37" spans="1:20" s="1" customFormat="1" ht="81" hidden="1" customHeight="1">
      <c r="A37" s="47"/>
      <c r="B37" s="22" t="s">
        <v>34</v>
      </c>
      <c r="C37" s="23"/>
      <c r="D37" s="21">
        <f t="shared" si="3"/>
        <v>172.1</v>
      </c>
      <c r="E37" s="21">
        <f t="shared" si="4"/>
        <v>172.1</v>
      </c>
      <c r="F37" s="21"/>
      <c r="G37" s="21"/>
      <c r="H37" s="21"/>
      <c r="I37" s="21"/>
      <c r="J37" s="21">
        <f>J38+J39+J40</f>
        <v>172.1</v>
      </c>
      <c r="K37" s="21">
        <f>K38+K39+K40</f>
        <v>172.1</v>
      </c>
      <c r="L37" s="21"/>
      <c r="M37" s="21"/>
      <c r="N37" s="21"/>
      <c r="O37" s="39">
        <f t="shared" si="0"/>
        <v>100</v>
      </c>
      <c r="P37" s="23"/>
      <c r="Q37" s="21"/>
      <c r="R37" s="21"/>
      <c r="S37" s="21"/>
      <c r="T37" s="31"/>
    </row>
    <row r="38" spans="1:20" s="1" customFormat="1" ht="65.25" hidden="1" customHeight="1">
      <c r="A38" s="47"/>
      <c r="B38" s="22" t="s">
        <v>35</v>
      </c>
      <c r="C38" s="23"/>
      <c r="D38" s="21">
        <v>141.69999999999999</v>
      </c>
      <c r="E38" s="21">
        <v>141.69999999999999</v>
      </c>
      <c r="F38" s="21"/>
      <c r="G38" s="21"/>
      <c r="H38" s="21"/>
      <c r="I38" s="21"/>
      <c r="J38" s="21">
        <v>141.69999999999999</v>
      </c>
      <c r="K38" s="21">
        <v>141.69999999999999</v>
      </c>
      <c r="L38" s="21"/>
      <c r="M38" s="21"/>
      <c r="N38" s="21"/>
      <c r="O38" s="39">
        <f t="shared" si="0"/>
        <v>100</v>
      </c>
      <c r="P38" s="23"/>
      <c r="Q38" s="21"/>
      <c r="R38" s="21"/>
      <c r="S38" s="21"/>
      <c r="T38" s="31"/>
    </row>
    <row r="39" spans="1:20" s="1" customFormat="1" ht="58.5" hidden="1" customHeight="1">
      <c r="A39" s="47"/>
      <c r="B39" s="22" t="s">
        <v>36</v>
      </c>
      <c r="C39" s="23"/>
      <c r="D39" s="21">
        <v>26.4</v>
      </c>
      <c r="E39" s="21">
        <v>26.4</v>
      </c>
      <c r="F39" s="21"/>
      <c r="G39" s="21"/>
      <c r="H39" s="21"/>
      <c r="I39" s="21"/>
      <c r="J39" s="21">
        <v>26.4</v>
      </c>
      <c r="K39" s="21">
        <v>26.4</v>
      </c>
      <c r="L39" s="21"/>
      <c r="M39" s="21"/>
      <c r="N39" s="21"/>
      <c r="O39" s="39">
        <f t="shared" si="0"/>
        <v>100</v>
      </c>
      <c r="P39" s="23"/>
      <c r="Q39" s="21"/>
      <c r="R39" s="21"/>
      <c r="S39" s="21"/>
      <c r="T39" s="31"/>
    </row>
    <row r="40" spans="1:20" s="1" customFormat="1" ht="75" hidden="1">
      <c r="A40" s="47"/>
      <c r="B40" s="22" t="s">
        <v>37</v>
      </c>
      <c r="C40" s="23"/>
      <c r="D40" s="21">
        <v>4</v>
      </c>
      <c r="E40" s="21">
        <v>4</v>
      </c>
      <c r="F40" s="21"/>
      <c r="G40" s="21"/>
      <c r="H40" s="21"/>
      <c r="I40" s="21"/>
      <c r="J40" s="21">
        <v>4</v>
      </c>
      <c r="K40" s="21">
        <v>4</v>
      </c>
      <c r="L40" s="21"/>
      <c r="M40" s="21"/>
      <c r="N40" s="21"/>
      <c r="O40" s="39">
        <f t="shared" si="0"/>
        <v>100</v>
      </c>
      <c r="P40" s="23"/>
      <c r="Q40" s="21"/>
      <c r="R40" s="21"/>
      <c r="S40" s="21"/>
      <c r="T40" s="31"/>
    </row>
    <row r="41" spans="1:20" s="1" customFormat="1" ht="100.5" hidden="1" customHeight="1">
      <c r="A41" s="47"/>
      <c r="B41" s="22" t="s">
        <v>38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139.5" hidden="1" customHeight="1">
      <c r="A42" s="47"/>
      <c r="B42" s="22" t="s">
        <v>39</v>
      </c>
      <c r="C42" s="2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39"/>
      <c r="P42" s="23"/>
      <c r="Q42" s="21"/>
      <c r="R42" s="21"/>
      <c r="S42" s="21"/>
      <c r="T42" s="31"/>
    </row>
    <row r="43" spans="1:20" s="2" customFormat="1" ht="116.25" hidden="1" customHeight="1">
      <c r="A43" s="47"/>
      <c r="B43" s="22" t="s">
        <v>18</v>
      </c>
      <c r="C43" s="23"/>
      <c r="D43" s="21">
        <f>D44+D46+D47+D48+D51+D54</f>
        <v>10020</v>
      </c>
      <c r="E43" s="58">
        <f>E44+E46+E47+E48+E51+E54</f>
        <v>9734.7000000000007</v>
      </c>
      <c r="F43" s="58">
        <f t="shared" ref="F43:N43" si="5">F44+F46+F47+F48+F51+F54</f>
        <v>1294.0999999999999</v>
      </c>
      <c r="G43" s="58">
        <f t="shared" si="5"/>
        <v>1152.7</v>
      </c>
      <c r="H43" s="58">
        <f t="shared" si="5"/>
        <v>3093.5</v>
      </c>
      <c r="I43" s="58">
        <f t="shared" si="5"/>
        <v>2949.6</v>
      </c>
      <c r="J43" s="58">
        <f t="shared" si="5"/>
        <v>5632.4000000000005</v>
      </c>
      <c r="K43" s="58">
        <f t="shared" si="5"/>
        <v>5632.4000000000005</v>
      </c>
      <c r="L43" s="58">
        <f t="shared" si="5"/>
        <v>0</v>
      </c>
      <c r="M43" s="58">
        <f t="shared" si="5"/>
        <v>0</v>
      </c>
      <c r="N43" s="58">
        <f t="shared" si="5"/>
        <v>0</v>
      </c>
      <c r="O43" s="58">
        <v>100</v>
      </c>
      <c r="P43" s="51" t="s">
        <v>21</v>
      </c>
      <c r="Q43" s="21">
        <v>7</v>
      </c>
      <c r="R43" s="21">
        <v>7</v>
      </c>
      <c r="S43" s="21">
        <v>100</v>
      </c>
      <c r="T43" s="33"/>
    </row>
    <row r="44" spans="1:20" ht="102" hidden="1" customHeight="1">
      <c r="A44" s="47"/>
      <c r="B44" s="22" t="s">
        <v>40</v>
      </c>
      <c r="C44" s="23"/>
      <c r="D44" s="21">
        <f>D45</f>
        <v>4691.1000000000004</v>
      </c>
      <c r="E44" s="21">
        <f t="shared" ref="E44:K44" si="6">E45</f>
        <v>4405.8</v>
      </c>
      <c r="F44" s="21">
        <f t="shared" si="6"/>
        <v>1294.0999999999999</v>
      </c>
      <c r="G44" s="21">
        <f t="shared" si="6"/>
        <v>1152.7</v>
      </c>
      <c r="H44" s="21">
        <f t="shared" si="6"/>
        <v>1393.5</v>
      </c>
      <c r="I44" s="21">
        <f t="shared" si="6"/>
        <v>1249.5999999999999</v>
      </c>
      <c r="J44" s="21">
        <f t="shared" si="6"/>
        <v>2003.5</v>
      </c>
      <c r="K44" s="21">
        <f t="shared" si="6"/>
        <v>2003.5</v>
      </c>
      <c r="L44" s="21"/>
      <c r="M44" s="21"/>
      <c r="N44" s="21"/>
      <c r="O44" s="39">
        <f t="shared" si="0"/>
        <v>93.918270768050135</v>
      </c>
      <c r="P44" s="52"/>
      <c r="Q44" s="27"/>
      <c r="R44" s="27"/>
      <c r="S44" s="27"/>
      <c r="T44" s="33"/>
    </row>
    <row r="45" spans="1:20" s="2" customFormat="1" ht="54.75" hidden="1" customHeight="1">
      <c r="A45" s="47"/>
      <c r="B45" s="22" t="s">
        <v>41</v>
      </c>
      <c r="C45" s="23"/>
      <c r="D45" s="21">
        <f>F45+H45+J45</f>
        <v>4691.1000000000004</v>
      </c>
      <c r="E45" s="21">
        <f>G45+I45+K45</f>
        <v>4405.8</v>
      </c>
      <c r="F45" s="21">
        <v>1294.0999999999999</v>
      </c>
      <c r="G45" s="21">
        <v>1152.7</v>
      </c>
      <c r="H45" s="21">
        <v>1393.5</v>
      </c>
      <c r="I45" s="21">
        <v>1249.5999999999999</v>
      </c>
      <c r="J45" s="21">
        <v>2003.5</v>
      </c>
      <c r="K45" s="21">
        <v>2003.5</v>
      </c>
      <c r="L45" s="21"/>
      <c r="M45" s="21"/>
      <c r="N45" s="21"/>
      <c r="O45" s="39">
        <f t="shared" si="0"/>
        <v>93.918270768050135</v>
      </c>
      <c r="P45" s="23"/>
      <c r="Q45" s="21"/>
      <c r="R45" s="21"/>
      <c r="S45" s="21"/>
      <c r="T45" s="33"/>
    </row>
    <row r="46" spans="1:20" ht="63.75" hidden="1" customHeight="1">
      <c r="A46" s="47"/>
      <c r="B46" s="22" t="s">
        <v>42</v>
      </c>
      <c r="C46" s="23"/>
      <c r="D46" s="21">
        <f t="shared" ref="D46:E46" si="7">J46</f>
        <v>3213.6</v>
      </c>
      <c r="E46" s="21">
        <f t="shared" si="7"/>
        <v>3213.6</v>
      </c>
      <c r="F46" s="21"/>
      <c r="G46" s="21"/>
      <c r="H46" s="21"/>
      <c r="I46" s="21"/>
      <c r="J46" s="21">
        <v>3213.6</v>
      </c>
      <c r="K46" s="21">
        <v>3213.6</v>
      </c>
      <c r="L46" s="21"/>
      <c r="M46" s="21"/>
      <c r="N46" s="21"/>
      <c r="O46" s="39">
        <f t="shared" si="0"/>
        <v>100</v>
      </c>
      <c r="P46" s="23"/>
      <c r="Q46" s="21"/>
      <c r="R46" s="21"/>
      <c r="S46" s="21"/>
      <c r="T46" s="33"/>
    </row>
    <row r="47" spans="1:20" ht="63.75" hidden="1" customHeight="1">
      <c r="A47" s="47"/>
      <c r="B47" s="22" t="s">
        <v>43</v>
      </c>
      <c r="C47" s="23"/>
      <c r="D47" s="21">
        <v>168.4</v>
      </c>
      <c r="E47" s="21">
        <v>168.4</v>
      </c>
      <c r="F47" s="21"/>
      <c r="G47" s="21"/>
      <c r="H47" s="21"/>
      <c r="I47" s="21"/>
      <c r="J47" s="21">
        <v>168.4</v>
      </c>
      <c r="K47" s="21">
        <v>168.4</v>
      </c>
      <c r="L47" s="21"/>
      <c r="M47" s="21"/>
      <c r="N47" s="21"/>
      <c r="O47" s="39">
        <f t="shared" si="0"/>
        <v>100</v>
      </c>
      <c r="P47" s="23"/>
      <c r="Q47" s="21"/>
      <c r="R47" s="21"/>
      <c r="S47" s="21"/>
      <c r="T47" s="33"/>
    </row>
    <row r="48" spans="1:20" ht="124.5" hidden="1" customHeight="1">
      <c r="A48" s="47"/>
      <c r="B48" s="22" t="s">
        <v>44</v>
      </c>
      <c r="C48" s="23"/>
      <c r="D48" s="21">
        <v>59.3</v>
      </c>
      <c r="E48" s="21">
        <v>59.3</v>
      </c>
      <c r="F48" s="21"/>
      <c r="G48" s="21"/>
      <c r="H48" s="21"/>
      <c r="I48" s="21"/>
      <c r="J48" s="21">
        <v>59.3</v>
      </c>
      <c r="K48" s="21">
        <v>59.3</v>
      </c>
      <c r="L48" s="21"/>
      <c r="M48" s="21"/>
      <c r="N48" s="21"/>
      <c r="O48" s="39">
        <f t="shared" si="0"/>
        <v>100</v>
      </c>
      <c r="P48" s="23"/>
      <c r="Q48" s="21"/>
      <c r="R48" s="21"/>
      <c r="S48" s="21"/>
      <c r="T48" s="33"/>
    </row>
    <row r="49" spans="1:20" ht="41.25" hidden="1" customHeight="1">
      <c r="A49" s="47"/>
      <c r="B49" s="22" t="s">
        <v>45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9"/>
      <c r="P49" s="23"/>
      <c r="Q49" s="21"/>
      <c r="R49" s="21"/>
      <c r="S49" s="21"/>
      <c r="T49" s="33"/>
    </row>
    <row r="50" spans="1:20" ht="1.5" hidden="1" customHeight="1">
      <c r="A50" s="47"/>
      <c r="B50" s="22" t="s">
        <v>46</v>
      </c>
      <c r="C50" s="2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9"/>
      <c r="P50" s="23"/>
      <c r="Q50" s="21"/>
      <c r="R50" s="21"/>
      <c r="S50" s="21"/>
      <c r="T50" s="33"/>
    </row>
    <row r="51" spans="1:20" ht="56.25" hidden="1" customHeight="1">
      <c r="A51" s="47"/>
      <c r="B51" s="22" t="s">
        <v>47</v>
      </c>
      <c r="C51" s="23"/>
      <c r="D51" s="21">
        <v>187.6</v>
      </c>
      <c r="E51" s="21">
        <v>187.6</v>
      </c>
      <c r="F51" s="21"/>
      <c r="G51" s="21"/>
      <c r="H51" s="21"/>
      <c r="I51" s="21"/>
      <c r="J51" s="21">
        <v>187.6</v>
      </c>
      <c r="K51" s="21">
        <v>187.6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87.75" hidden="1" customHeight="1">
      <c r="A52" s="47"/>
      <c r="B52" s="22" t="s">
        <v>48</v>
      </c>
      <c r="C52" s="23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9"/>
      <c r="P52" s="23"/>
      <c r="Q52" s="21"/>
      <c r="R52" s="21"/>
      <c r="S52" s="21"/>
      <c r="T52" s="33"/>
    </row>
    <row r="53" spans="1:20" ht="92.25" hidden="1" customHeight="1">
      <c r="A53" s="47"/>
      <c r="B53" s="22" t="s">
        <v>49</v>
      </c>
      <c r="C53" s="2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9"/>
      <c r="P53" s="23"/>
      <c r="Q53" s="21"/>
      <c r="R53" s="21"/>
      <c r="S53" s="21"/>
      <c r="T53" s="33"/>
    </row>
    <row r="54" spans="1:20" ht="92.25" hidden="1" customHeight="1">
      <c r="A54" s="47"/>
      <c r="B54" s="22" t="s">
        <v>55</v>
      </c>
      <c r="C54" s="23"/>
      <c r="D54" s="58">
        <v>1700</v>
      </c>
      <c r="E54" s="58">
        <v>1700</v>
      </c>
      <c r="F54" s="58"/>
      <c r="G54" s="58"/>
      <c r="H54" s="58">
        <v>1700</v>
      </c>
      <c r="I54" s="58">
        <v>1700</v>
      </c>
      <c r="J54" s="58"/>
      <c r="K54" s="58"/>
      <c r="L54" s="58"/>
      <c r="M54" s="58"/>
      <c r="N54" s="58"/>
      <c r="O54" s="39">
        <v>100</v>
      </c>
      <c r="P54" s="23"/>
      <c r="Q54" s="58"/>
      <c r="R54" s="58"/>
      <c r="S54" s="58"/>
      <c r="T54" s="33"/>
    </row>
    <row r="55" spans="1:20" s="2" customFormat="1" ht="112.5" hidden="1" customHeight="1">
      <c r="A55" s="47"/>
      <c r="B55" s="25" t="s">
        <v>19</v>
      </c>
      <c r="C55" s="23"/>
      <c r="D55" s="21">
        <f>D56+D57+D58</f>
        <v>177509.2</v>
      </c>
      <c r="E55" s="21">
        <f t="shared" ref="E55:K55" si="8">E56+E57+E58</f>
        <v>168095.40000000002</v>
      </c>
      <c r="F55" s="21">
        <f t="shared" si="8"/>
        <v>6025.7</v>
      </c>
      <c r="G55" s="21">
        <f t="shared" si="8"/>
        <v>6009.9</v>
      </c>
      <c r="H55" s="21">
        <f t="shared" si="8"/>
        <v>2183.5</v>
      </c>
      <c r="I55" s="21">
        <f t="shared" si="8"/>
        <v>2177.8000000000002</v>
      </c>
      <c r="J55" s="21">
        <f t="shared" si="8"/>
        <v>169300</v>
      </c>
      <c r="K55" s="21">
        <f t="shared" si="8"/>
        <v>159907.70000000001</v>
      </c>
      <c r="L55" s="21"/>
      <c r="M55" s="21"/>
      <c r="N55" s="21"/>
      <c r="O55" s="39">
        <f>E55/D55*100</f>
        <v>94.696725578167218</v>
      </c>
      <c r="P55" s="23" t="s">
        <v>22</v>
      </c>
      <c r="Q55" s="21">
        <v>3</v>
      </c>
      <c r="R55" s="21">
        <v>3</v>
      </c>
      <c r="S55" s="21">
        <v>100</v>
      </c>
      <c r="T55" s="33"/>
    </row>
    <row r="56" spans="1:20" ht="78.75" hidden="1" customHeight="1">
      <c r="A56" s="53"/>
      <c r="B56" s="26" t="s">
        <v>52</v>
      </c>
      <c r="C56" s="20"/>
      <c r="D56" s="21">
        <f>F56+H56+J56</f>
        <v>169212.5</v>
      </c>
      <c r="E56" s="21">
        <f>G56+I56+K56</f>
        <v>159820.20000000001</v>
      </c>
      <c r="F56" s="21"/>
      <c r="G56" s="21"/>
      <c r="H56" s="21"/>
      <c r="I56" s="21"/>
      <c r="J56" s="21">
        <v>169212.5</v>
      </c>
      <c r="K56" s="21">
        <v>159820.20000000001</v>
      </c>
      <c r="L56" s="21"/>
      <c r="M56" s="21"/>
      <c r="N56" s="21"/>
      <c r="O56" s="39">
        <f>E56/D56*100</f>
        <v>94.449405333530336</v>
      </c>
      <c r="P56" s="52"/>
      <c r="Q56" s="27"/>
      <c r="R56" s="27"/>
      <c r="S56" s="27"/>
      <c r="T56" s="33"/>
    </row>
    <row r="57" spans="1:20" s="2" customFormat="1" ht="59.25" hidden="1" customHeight="1">
      <c r="A57" s="47"/>
      <c r="B57" s="25" t="s">
        <v>53</v>
      </c>
      <c r="C57" s="23"/>
      <c r="D57" s="21">
        <f>F57+H57+J57</f>
        <v>8296.7000000000007</v>
      </c>
      <c r="E57" s="21">
        <f>G57+I57+K57</f>
        <v>8275.2000000000007</v>
      </c>
      <c r="F57" s="21">
        <v>6025.7</v>
      </c>
      <c r="G57" s="21">
        <v>6009.9</v>
      </c>
      <c r="H57" s="21">
        <v>2183.5</v>
      </c>
      <c r="I57" s="21">
        <v>2177.8000000000002</v>
      </c>
      <c r="J57" s="21">
        <v>87.5</v>
      </c>
      <c r="K57" s="21">
        <v>87.5</v>
      </c>
      <c r="L57" s="21"/>
      <c r="M57" s="21"/>
      <c r="N57" s="21"/>
      <c r="O57" s="39">
        <f t="shared" si="0"/>
        <v>99.740860824183102</v>
      </c>
      <c r="P57" s="23"/>
      <c r="Q57" s="21"/>
      <c r="R57" s="21"/>
      <c r="S57" s="21"/>
      <c r="T57" s="33"/>
    </row>
    <row r="58" spans="1:20" s="1" customFormat="1" ht="58.5" hidden="1" customHeight="1">
      <c r="A58" s="47"/>
      <c r="B58" s="25" t="s">
        <v>54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9"/>
      <c r="P58" s="23"/>
      <c r="Q58" s="21"/>
      <c r="R58" s="21"/>
      <c r="S58" s="21"/>
      <c r="T58" s="33"/>
    </row>
    <row r="59" spans="1:20" s="2" customFormat="1" ht="59.25" hidden="1" customHeight="1">
      <c r="A59" s="80"/>
      <c r="B59" s="77" t="s">
        <v>20</v>
      </c>
      <c r="C59" s="74"/>
      <c r="D59" s="71">
        <f>D62+D63</f>
        <v>38419</v>
      </c>
      <c r="E59" s="71">
        <f>E62+E63</f>
        <v>38404.400000000001</v>
      </c>
      <c r="F59" s="71"/>
      <c r="G59" s="71"/>
      <c r="H59" s="71">
        <f>H63</f>
        <v>1111</v>
      </c>
      <c r="I59" s="71">
        <f>I63</f>
        <v>1111</v>
      </c>
      <c r="J59" s="71">
        <f>J62+J63</f>
        <v>37308</v>
      </c>
      <c r="K59" s="71">
        <f>K62+K63</f>
        <v>37293</v>
      </c>
      <c r="L59" s="71"/>
      <c r="M59" s="71"/>
      <c r="N59" s="71"/>
      <c r="O59" s="83">
        <f t="shared" si="0"/>
        <v>99.961997969754563</v>
      </c>
      <c r="P59" s="54" t="s">
        <v>23</v>
      </c>
      <c r="Q59" s="21">
        <v>0</v>
      </c>
      <c r="R59" s="21">
        <v>0</v>
      </c>
      <c r="S59" s="21">
        <v>100</v>
      </c>
      <c r="T59" s="33"/>
    </row>
    <row r="60" spans="1:20" s="2" customFormat="1" ht="157.5" hidden="1" customHeight="1">
      <c r="A60" s="81"/>
      <c r="B60" s="78"/>
      <c r="C60" s="75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84"/>
      <c r="P60" s="54" t="s">
        <v>24</v>
      </c>
      <c r="Q60" s="21">
        <v>69</v>
      </c>
      <c r="R60" s="21">
        <v>69</v>
      </c>
      <c r="S60" s="21">
        <v>100</v>
      </c>
      <c r="T60" s="33"/>
    </row>
    <row r="61" spans="1:20" s="2" customFormat="1" ht="108" hidden="1" customHeight="1">
      <c r="A61" s="82"/>
      <c r="B61" s="79"/>
      <c r="C61" s="76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85"/>
      <c r="P61" s="54" t="s">
        <v>25</v>
      </c>
      <c r="Q61" s="21">
        <v>70</v>
      </c>
      <c r="R61" s="21">
        <v>70</v>
      </c>
      <c r="S61" s="21">
        <v>100</v>
      </c>
      <c r="T61" s="33"/>
    </row>
    <row r="62" spans="1:20" ht="79.5" hidden="1" customHeight="1">
      <c r="A62" s="47"/>
      <c r="B62" s="25" t="s">
        <v>50</v>
      </c>
      <c r="C62" s="23"/>
      <c r="D62" s="21">
        <v>37308</v>
      </c>
      <c r="E62" s="21">
        <v>37293.4</v>
      </c>
      <c r="F62" s="21"/>
      <c r="G62" s="21"/>
      <c r="H62" s="21"/>
      <c r="I62" s="21"/>
      <c r="J62" s="58">
        <v>37308</v>
      </c>
      <c r="K62" s="58">
        <v>37293</v>
      </c>
      <c r="L62" s="21"/>
      <c r="M62" s="21"/>
      <c r="N62" s="21"/>
      <c r="O62" s="39">
        <f>E62/D62*100</f>
        <v>99.960866302133596</v>
      </c>
      <c r="P62" s="54"/>
      <c r="Q62" s="21"/>
      <c r="R62" s="21"/>
      <c r="S62" s="21"/>
      <c r="T62" s="33"/>
    </row>
    <row r="63" spans="1:20" ht="79.5" hidden="1" customHeight="1">
      <c r="A63" s="47"/>
      <c r="B63" s="25" t="s">
        <v>51</v>
      </c>
      <c r="C63" s="23"/>
      <c r="D63" s="21">
        <v>1111</v>
      </c>
      <c r="E63" s="21">
        <v>1111</v>
      </c>
      <c r="F63" s="21"/>
      <c r="G63" s="21"/>
      <c r="H63" s="21">
        <v>1111</v>
      </c>
      <c r="I63" s="21">
        <v>1111</v>
      </c>
      <c r="J63" s="27"/>
      <c r="K63" s="27"/>
      <c r="L63" s="21"/>
      <c r="M63" s="21"/>
      <c r="N63" s="21"/>
      <c r="O63" s="39">
        <f>E63/D63*100</f>
        <v>100</v>
      </c>
      <c r="P63" s="54"/>
      <c r="Q63" s="21"/>
      <c r="R63" s="21"/>
      <c r="S63" s="21"/>
      <c r="T63" s="33"/>
    </row>
    <row r="64" spans="1:20" ht="79.5" customHeight="1">
      <c r="A64" s="55"/>
      <c r="B64" s="28"/>
      <c r="C64" s="29"/>
      <c r="D64" s="30"/>
      <c r="E64" s="30"/>
      <c r="F64" s="30"/>
      <c r="G64" s="30"/>
      <c r="H64" s="30"/>
      <c r="I64" s="30"/>
      <c r="J64" s="65"/>
      <c r="K64" s="65"/>
      <c r="L64" s="30"/>
      <c r="M64" s="30"/>
      <c r="N64" s="30"/>
      <c r="O64" s="56"/>
      <c r="P64" s="57"/>
      <c r="Q64" s="30"/>
      <c r="R64" s="30"/>
      <c r="S64" s="30"/>
      <c r="T64" s="33"/>
    </row>
    <row r="65" spans="1:20" ht="23.25" customHeight="1">
      <c r="A65" s="55"/>
      <c r="B65" s="28"/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56"/>
      <c r="P65" s="57"/>
      <c r="Q65" s="30"/>
      <c r="R65" s="30"/>
      <c r="S65" s="30"/>
      <c r="T65" s="32"/>
    </row>
    <row r="66" spans="1:20" ht="23.25" customHeight="1">
      <c r="A66" s="55"/>
      <c r="B66" s="28"/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56"/>
      <c r="P66" s="57"/>
      <c r="Q66" s="30"/>
      <c r="R66" s="30"/>
      <c r="S66" s="30"/>
      <c r="T66" s="32"/>
    </row>
    <row r="67" spans="1:20" ht="23.25" customHeight="1">
      <c r="A67" s="55"/>
      <c r="B67" s="28"/>
      <c r="C67" s="2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56"/>
      <c r="P67" s="57"/>
      <c r="Q67" s="30"/>
      <c r="R67" s="30"/>
      <c r="S67" s="30"/>
      <c r="T67" s="32"/>
    </row>
    <row r="68" spans="1:20" ht="23.25" customHeight="1">
      <c r="A68" s="55"/>
      <c r="B68" s="28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56"/>
      <c r="P68" s="57"/>
      <c r="Q68" s="30"/>
      <c r="R68" s="30"/>
      <c r="S68" s="30"/>
      <c r="T68" s="32"/>
    </row>
    <row r="69" spans="1:20" ht="23.25" customHeight="1">
      <c r="A69" s="5"/>
      <c r="B69" s="17" t="s">
        <v>80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1"/>
      <c r="P69" s="12"/>
      <c r="Q69" s="9"/>
      <c r="R69" s="9"/>
      <c r="S69" s="9"/>
    </row>
    <row r="70" spans="1:20" ht="23.25" customHeight="1">
      <c r="A70" s="5"/>
      <c r="B70" s="17"/>
      <c r="C70" s="9"/>
      <c r="D70" s="10"/>
      <c r="E70" s="10"/>
      <c r="F70" s="10"/>
      <c r="G70" s="10"/>
      <c r="H70" s="10"/>
      <c r="I70" s="10"/>
      <c r="J70" s="10"/>
      <c r="K70" s="10" t="s">
        <v>81</v>
      </c>
      <c r="L70" s="10"/>
      <c r="M70" s="10"/>
      <c r="N70" s="10"/>
      <c r="O70" s="11"/>
      <c r="P70" s="12"/>
      <c r="Q70" s="9"/>
      <c r="R70" s="9"/>
      <c r="S70" s="9"/>
    </row>
    <row r="71" spans="1:20">
      <c r="O71" s="13"/>
      <c r="P71" s="14"/>
      <c r="Q71" s="15"/>
    </row>
    <row r="72" spans="1:20" s="3" customFormat="1" ht="23.25">
      <c r="A72" s="6"/>
      <c r="B72" s="16" t="s">
        <v>66</v>
      </c>
      <c r="C72" s="7"/>
      <c r="D72" s="8"/>
      <c r="E72" s="8"/>
      <c r="F72" s="8"/>
      <c r="G72" s="8"/>
      <c r="H72" s="8"/>
      <c r="I72" s="8"/>
      <c r="J72" s="8"/>
      <c r="K72" s="8" t="s">
        <v>82</v>
      </c>
      <c r="L72" s="8"/>
      <c r="M72" s="8"/>
      <c r="N72" s="8"/>
      <c r="O72" s="8"/>
      <c r="P72" s="7"/>
      <c r="Q72" s="7"/>
      <c r="R72" s="7"/>
      <c r="S72" s="7"/>
    </row>
    <row r="73" spans="1:20">
      <c r="A73" s="4" t="s">
        <v>17</v>
      </c>
      <c r="B73" s="16" t="s">
        <v>26</v>
      </c>
      <c r="C73" s="7" t="s">
        <v>26</v>
      </c>
    </row>
  </sheetData>
  <mergeCells count="50">
    <mergeCell ref="B13:B14"/>
    <mergeCell ref="B19:B20"/>
    <mergeCell ref="B23:B24"/>
    <mergeCell ref="B29:B30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59:O61"/>
    <mergeCell ref="L59:L61"/>
    <mergeCell ref="M59:M61"/>
    <mergeCell ref="N59:N61"/>
    <mergeCell ref="K59:K61"/>
    <mergeCell ref="J59:J61"/>
    <mergeCell ref="I59:I61"/>
    <mergeCell ref="H59:H61"/>
    <mergeCell ref="G59:G61"/>
    <mergeCell ref="F59:F61"/>
    <mergeCell ref="E59:E61"/>
    <mergeCell ref="D59:D61"/>
    <mergeCell ref="C59:C61"/>
    <mergeCell ref="B59:B61"/>
    <mergeCell ref="A59:A61"/>
  </mergeCells>
  <pageMargins left="0" right="0" top="0" bottom="0" header="0.31496062992125984" footer="0.31496062992125984"/>
  <pageSetup paperSize="9" scale="43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2019-04-02T06:40:32Z</cp:lastPrinted>
  <dcterms:created xsi:type="dcterms:W3CDTF">2015-01-12T10:09:37Z</dcterms:created>
  <dcterms:modified xsi:type="dcterms:W3CDTF">2019-04-02T06:41:16Z</dcterms:modified>
</cp:coreProperties>
</file>